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Luz Yeny Hernandez\Desktop\PLAN DE ACCION I TRIMESTRE VIGENCA 2021\"/>
    </mc:Choice>
  </mc:AlternateContent>
  <xr:revisionPtr revIDLastSave="0" documentId="13_ncr:1_{9C05DFD3-E8C7-486D-BCE5-A93C536E6139}" xr6:coauthVersionLast="47" xr6:coauthVersionMax="47" xr10:uidLastSave="{00000000-0000-0000-0000-000000000000}"/>
  <bookViews>
    <workbookView xWindow="-120" yWindow="-120" windowWidth="20730" windowHeight="11160" xr2:uid="{00000000-000D-0000-FFFF-FFFF00000000}"/>
  </bookViews>
  <sheets>
    <sheet name="SPI Acumulado" sheetId="1" r:id="rId1"/>
    <sheet name="Población" sheetId="2" r:id="rId2"/>
    <sheet name="Instrucciones Diligenciamiento" sheetId="3" r:id="rId3"/>
  </sheets>
  <externalReferences>
    <externalReference r:id="rId4"/>
  </externalReferences>
  <definedNames>
    <definedName name="_xlnm.Print_Area" localSheetId="0">'SPI Acumulado'!$A$1:$AR$45</definedName>
    <definedName name="_xlnm.Print_Titles" localSheetId="0">'SPI Acumulado'!$10:$13</definedName>
  </definedNames>
  <calcPr calcId="191029"/>
</workbook>
</file>

<file path=xl/calcChain.xml><?xml version="1.0" encoding="utf-8"?>
<calcChain xmlns="http://schemas.openxmlformats.org/spreadsheetml/2006/main">
  <c r="AP8" i="1" l="1"/>
  <c r="S14" i="1"/>
  <c r="P35" i="1"/>
  <c r="G14" i="1" l="1"/>
  <c r="AP14" i="1"/>
  <c r="G15" i="2"/>
  <c r="H15" i="2" l="1"/>
  <c r="J15" i="2" s="1"/>
  <c r="Y15" i="2" s="1"/>
  <c r="V3" i="2"/>
  <c r="R35" i="1"/>
  <c r="O35" i="1"/>
  <c r="H14" i="1"/>
  <c r="AQ14" i="1" s="1"/>
  <c r="K15" i="2" l="1"/>
  <c r="Z15" i="2" l="1"/>
  <c r="X15" i="2"/>
  <c r="AA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11" authorId="0" shapeId="0" xr:uid="{B0C54AE4-C4A9-4F54-A8AC-E43ABBED049B}">
      <text>
        <r>
          <rPr>
            <b/>
            <sz val="9"/>
            <color indexed="81"/>
            <rFont val="Tahoma"/>
            <family val="2"/>
          </rPr>
          <t xml:space="preserve">RECURSOS ASIGNADOS  
POR LA ADMINISTRACION MUNICIPAL
</t>
        </r>
      </text>
    </comment>
    <comment ref="AO11" authorId="0" shapeId="0" xr:uid="{D9F1D5E5-97F4-448D-B1F1-441FE859ABE0}">
      <text>
        <r>
          <rPr>
            <b/>
            <sz val="9"/>
            <color indexed="81"/>
            <rFont val="Tahoma"/>
            <family val="2"/>
          </rPr>
          <t xml:space="preserve">TOTAL RECURSOS INVERTIDOS EN LA EJECUCION DEL PROYECTO (TODAS LAS VIGENCIAS)
</t>
        </r>
      </text>
    </comment>
    <comment ref="AP11" authorId="0" shapeId="0" xr:uid="{3EC83339-E9F7-4696-8773-09B203589D1A}">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xr:uid="{5417237B-684B-4C18-9871-8C944D4C9111}">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<sst xmlns="http://schemas.openxmlformats.org/spreadsheetml/2006/main" count="339" uniqueCount="265">
  <si>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</si>
  <si>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</si>
  <si>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</si>
  <si>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</si>
  <si>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</si>
  <si>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</si>
  <si>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</si>
  <si>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</si>
  <si>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</si>
  <si>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</si>
  <si>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</si>
  <si>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</si>
  <si>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</si>
  <si>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</si>
  <si>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I TRIMESTRE</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</si>
  <si>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</si>
  <si>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</si>
  <si>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</si>
  <si>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</si>
  <si>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</si>
  <si>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</si>
  <si>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</si>
  <si>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</si>
  <si>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</si>
  <si>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</si>
  <si>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</si>
  <si>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</si>
  <si>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</si>
  <si>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</si>
  <si>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</si>
  <si>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</si>
  <si>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</si>
  <si>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</si>
  <si>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</si>
  <si>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</si>
  <si>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</si>
  <si>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</si>
  <si>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</si>
  <si>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</si>
  <si>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</si>
  <si>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</si>
  <si>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</si>
  <si>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</si>
  <si>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</si>
  <si>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</si>
  <si>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</si>
  <si>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</si>
  <si>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</si>
  <si>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</si>
  <si>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</si>
  <si>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</si>
  <si>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</si>
  <si>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</si>
  <si>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ICDE</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</si>
  <si>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</si>
  <si>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</si>
  <si>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</si>
  <si>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</si>
  <si>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</si>
  <si>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</si>
  <si>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</si>
  <si>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</si>
  <si>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</si>
  <si>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</si>
  <si>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</si>
  <si>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</si>
  <si>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</si>
  <si>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</si>
  <si>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</si>
  <si>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</si>
  <si>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</si>
  <si>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</si>
  <si>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</si>
  <si>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</si>
  <si>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</si>
  <si>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</si>
  <si>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</si>
  <si>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</si>
  <si>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</si>
  <si>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</si>
  <si>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</si>
  <si>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</si>
  <si>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</si>
  <si>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</si>
  <si>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</si>
  <si>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</si>
  <si>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</si>
  <si>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</si>
  <si>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</si>
  <si>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</si>
  <si>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</si>
  <si>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</si>
  <si>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</si>
  <si>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</si>
  <si>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</si>
  <si>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</si>
  <si>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</si>
  <si>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</si>
  <si>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</si>
  <si>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</si>
  <si>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</si>
  <si>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</si>
  <si>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</si>
  <si>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</si>
  <si>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</si>
  <si>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</si>
  <si>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</si>
  <si>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</si>
  <si>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</si>
  <si>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</si>
  <si>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</si>
  <si>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</si>
  <si>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</si>
  <si>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</si>
  <si>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</si>
  <si>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</si>
  <si>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</si>
  <si>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</si>
  <si>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</si>
  <si>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</si>
  <si>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</si>
  <si>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</si>
  <si>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</si>
  <si>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</si>
  <si>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</si>
  <si>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</si>
  <si>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</si>
  <si>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</si>
  <si>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</si>
  <si>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</si>
  <si>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</si>
  <si>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</si>
  <si>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</si>
  <si>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</si>
  <si>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</si>
  <si>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</si>
  <si>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</si>
  <si>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</si>
  <si>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</si>
  <si>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</si>
  <si>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</si>
  <si>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</si>
  <si>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</si>
  <si>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</si>
  <si>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</si>
  <si>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</si>
  <si>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</si>
  <si>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</si>
  <si>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</si>
  <si>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</si>
  <si>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</si>
  <si>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</si>
  <si>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</si>
  <si>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</si>
  <si>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</si>
  <si>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</si>
  <si>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</si>
  <si>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</si>
  <si>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</si>
  <si>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</si>
  <si>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</si>
  <si>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</si>
  <si>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</si>
  <si>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</si>
  <si>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</si>
  <si>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</si>
  <si>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</si>
  <si>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</si>
  <si>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</si>
  <si>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</si>
  <si>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</si>
  <si>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</si>
  <si>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</si>
  <si>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</si>
  <si>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</si>
  <si>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</si>
  <si>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</si>
  <si>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</si>
  <si>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</si>
  <si>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</si>
  <si>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</si>
  <si>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</si>
  <si>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</si>
  <si>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</si>
  <si>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</si>
  <si>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</si>
  <si>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</si>
  <si>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</si>
  <si>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INSTITUTO MUNICIPAL DE DEPORTE Y RECREACION DE VILLAVICENCIO- IMDER</t>
  </si>
  <si>
    <t>DEL 01 DE ENERO AL 31 DE MARZO DE 2021</t>
  </si>
  <si>
    <t>FORTALECIMIENTO DEL DEPORTE ASOCIADO Y COMUNITARIO DEL MUNICIPIO DE VILLAVICENCIO, META</t>
  </si>
  <si>
    <t>2020-050001-0254</t>
  </si>
  <si>
    <t xml:space="preserve">	2020-50001-0268</t>
  </si>
  <si>
    <t>2021</t>
  </si>
  <si>
    <t>2023</t>
  </si>
  <si>
    <t>LUIS FERNANDO VARGAS PEÑA</t>
  </si>
  <si>
    <t>Director General</t>
  </si>
  <si>
    <t xml:space="preserve">Fortalecer  y apoyar al deporte asociado </t>
  </si>
  <si>
    <t>Prestacion de Servicios  de  Asesoria y Capacitacion en Normatividad del Deporte</t>
  </si>
  <si>
    <t>Cooperar con otros entes publicos y privados  para fomentar y patrocinar el deporte o modalidad la recreacion y el aprovechamiento del tiempo libre</t>
  </si>
  <si>
    <t>Establecer procesos de articulacion con el sector publico y privada para la profesionalizacion del deporte en el Municipio de Villavicencio</t>
  </si>
  <si>
    <t>Formar Gestores  comunitarios de deporte  en Villavicencio</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</si>
  <si>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</si>
  <si>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</si>
  <si>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</si>
  <si>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</si>
  <si>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</si>
  <si>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FORTALECER EL DEPORTE ASOCIADO Y COMUNITARIO DEL MUNICIPIO DE VILLAVICENCIO CON APOYO PARA LA PRACTICA FORMACION Y  FOMENTO</t>
  </si>
  <si>
    <t xml:space="preserve">Organismos deportivos  apoyados </t>
  </si>
  <si>
    <t xml:space="preserve">Número de Alianzas con Instituciones de educación establecidas </t>
  </si>
  <si>
    <t>Número de Gestores y Gestoras comunitarias capacitadas</t>
  </si>
  <si>
    <t>Numero</t>
  </si>
  <si>
    <t>SGP DEPORTE</t>
  </si>
  <si>
    <t>FERNEY ALEXANDER CASTAÑO CASTILLO</t>
  </si>
  <si>
    <t>TANIA KATHERINE HERREÑO CARDENAS</t>
  </si>
  <si>
    <t>MARIA CAMILA BURBANO GARZON</t>
  </si>
  <si>
    <t>CAROLINA INFANTE ROJAS</t>
  </si>
  <si>
    <t>PEDRO ALEJANDRO LONDOÑO GAITAN</t>
  </si>
  <si>
    <t>PRESTACIÓN DE SERVICIOS PROFESIONALES DE APOYO AL FORTALECIMIENTO DEL DEPORTE ASOCIADO Y COMUNITARIO EN EL INSTITUTO MUNICIPAL DE DEPORTE Y RECREACIÓN DE VILLAVICENCIO IMDER</t>
  </si>
  <si>
    <t>PRESTACION DE SERVICIOS DE APOYO A LA GESTION PARA EL FORTALECIMIENTO DEL PROGRAMA DE DEPORTE ASOCIADO Y COMUNITARIO, MEDIANTE SEGUIMIENTO Y CONTROL DE LA INFORMACIONR REPORTADA A LA SUBDIRECCION TECNICA EN CUMPLIMIENTO AL OBJETO DEL PROYECTO ADSCRITO EN EL INSTITUTO MUNICIPAL DE DEPORTE Y RECREACION DE VILLAVICENCIO IMDER.</t>
  </si>
  <si>
    <t>PRESTACIÓN DE SERVICIOS DE APOYO A LA GESTIÓN PARA EL PROCESO DE GESTIÓN DOCUMENTAL AL PROGRAMA DE DEPORTE ASOCIADO Y COMUNITARIO DEL INSTITUTO MUNICIPAL DE DEPORTE Y RECREACIÓN DE VILLAVICENCIO – IMDER</t>
  </si>
  <si>
    <t>PRESTACIÓN DE SERVICIOS DE APOYO  Al FORTALECIMIENTO DEL PROCESO ORIENTADO AL DEPORTE ASOCIADO Y COMUNITARIO  DEL INSTITUTO MUNICIPAL DE DEPORTE Y RECREACIÓN- IMDER</t>
  </si>
  <si>
    <t>PRESTACIÓN DE SERVICIOS PROFESIONALES PARA EL FORTALECIMIENTO DE LOS PROCESOS ADMINISTRATIVOS ORIENTADOS AL PROGRAMA DE ESCUELAS DE INICIACION EN EL INSTITUTO MUNICIPAL DE DEPORTE Y RECREACION DE VILLAVICENCIO-IMDER</t>
  </si>
  <si>
    <t>DOS (2) MESES</t>
  </si>
  <si>
    <t>SIETE (7) MESES</t>
  </si>
  <si>
    <t>25 DE MARZO DE 2021</t>
  </si>
  <si>
    <t>24 DE MAYO DE 2021</t>
  </si>
  <si>
    <t>29 DE MARZO DE 2021</t>
  </si>
  <si>
    <t>28 DE MAYO DE 2021</t>
  </si>
  <si>
    <t>26 DE MARZO DE 2021</t>
  </si>
  <si>
    <t>25 DE MAYO DE 2021</t>
  </si>
  <si>
    <t>28 DE OCTUBRE DE 2021</t>
  </si>
  <si>
    <t>12/25 de marzo de 2021</t>
  </si>
  <si>
    <t>18/26 de marzo de 2021</t>
  </si>
  <si>
    <t>19/26 de marzo de 2021</t>
  </si>
  <si>
    <t>21/26 de marzo de 2021</t>
  </si>
  <si>
    <t>22/26 de marzo de 2021</t>
  </si>
  <si>
    <t>Cantidad Ejecutada 2021</t>
  </si>
  <si>
    <t>Cantidad Programada 2021</t>
  </si>
  <si>
    <t>Asistencia Tecnicas Realizadas</t>
  </si>
  <si>
    <t>Numero de Personas Capacitadas</t>
  </si>
  <si>
    <t>Alianzas Desarrolladas</t>
  </si>
  <si>
    <t>Año 2021</t>
  </si>
  <si>
    <t>Año 2022</t>
  </si>
  <si>
    <t>Año 2023</t>
  </si>
  <si>
    <t>En el primer trimestre no se logro presentar resuldo en los indicadores de producto debido a que la contratacion se inicio la ultima semana del mes de marzo, para demostrar avance en el cumplimiento de los resultados de producto y de gestion respectivos para el periodo.</t>
  </si>
  <si>
    <t>SGP LIBRE INVERSION</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</si>
  <si>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</si>
  <si>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</si>
  <si>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</si>
  <si>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</si>
  <si>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</si>
  <si>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</si>
  <si>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 xml:space="preserve">LUIS FERNANDO VARGAS PEÑA </t>
  </si>
  <si>
    <t>INGRID DURLEY ROBAYO RODRIGUEZ</t>
  </si>
  <si>
    <t>20/26 de marzo de 2021</t>
  </si>
  <si>
    <t>1.  PRODUCTO / ENTREGABLE: Reporte mensual de rendición de cuentas. 
2.  PRODUCTO / ENTREGABLE: Actas de asistencia y /o registro de asistencia.
3.   PRODUCTO / ENTREGABLE: Informes y/o envió de correo electrónico o cargue en la plataforma. 
4.  PRODUCTO / ENTREGABLE: Balance mensual. 
5.  PRODUCTO / ENTREGABLE: Certificado de idoneidad.
6. . PRODUCTO / ENTREGABLE: Documentos asociados al objeto del contrato.</t>
  </si>
  <si>
    <t>1. PRODUCTO / ENTREGABLE: Pantallazos de las publicaciones de los contratos. 
2. PRODUCTO / ENTREGABLE: Base de datos de contratación ejecutada en la vigencia.
3.  PRODUCTO / ENTREGABLE: Pantallazos de las publicaciones de los contratos. Backup de los contratos publicados en la plataforma SECOP. 
4.PRODUCTO / ENTREGABLE: Registro de solicitudes de capacitaciones y registro de asistencias a capacitaciones. 
5. PRODUCTO / ENTREGABLE: Matriz de seguimiento del proceso contractual. 
6. PRODUCTO/ENTREGABLE: Registro de correos electrónicos solicitando información. 
7. . PRODUCTO / ENTREGABLE: Registro de Presupuesto, Perfil del proyecto de presupuesto de Infraestructura, Informe de Inspección locativas de escenarios deportivos y recreativos que requiera planeación para evaluación de presupuesto.
8. PRODUCTO / ENTREGABLE: Documentos asociados al objeto del contrato.</t>
  </si>
  <si>
    <t>1.PRODUCTOS Y/O ENTREGABLE: Registro de Control de Asistencia técnica. 
2. PRODUCTOS Y/O ENTREGABLE: Documentos elaborados, Informes de gestión, Actas de reunión y/o registros de asistencia. 
3.   PRODUCTOS Y/O ENTREGABLE: Registro de control de correspondencia recibida y tramitada, Informe de Gestión de Correspondencia. 
4. PRODUCTOS Y/O ENTREGABLE: Registro de control de entregables y productos de contratos asociados al proyecto de deporte asociado. 
Informe a la subdirección en cuento al estado de los procesos y procedimientos propios del objeto a desarrollar. 
5. PRODUCTOS Y/O ENTREGABLE: Inventario documental, Registro fotográfico.
6.  PRODUCTOS Y/O ENTREGABLE: Acta de Reunión y/o registros de asistencia. 
7.  PRODUCTOS Y/O ENTREGABLE: Acta de Reunión y/o registros de asistencia. Informes de Gestión Documentos del proceso.</t>
  </si>
  <si>
    <t xml:space="preserve">1.PRODUCTO / ENTREGABLE: Correo electrónico de observaciones o viabilización al contratista de la información soportada en la plataforma SIGEP. 
2. PRODUCTO / ENTREGABLE: Correo electrónico de observaciones o viabilización a los servidores públicos la información soportada en la plataforma SIGEP.  
3.  PRODUCTO / ENTREGABLE: Registro de inventario documental.  
4. PRODUCTO / ENTREGABLE: Informes al proceso de contratación. 
5.  PRODUCTO / ENTREGABLE: Actas de asistencia y /o registro de asistencia
6.PRODUCTO / ENTREGABLE: Certificado de idoneidad. 
7. PRODUCTO / ENTREGABLE: Documentos asociados al objeto del contrato. </t>
  </si>
  <si>
    <t>1. PRODUCTO / ENTREGABLE: Convocatorias, boletines, notas internas, circulares, registro de asistencia, actas de reunión, registro fotográfico, Listado de información documentada interna y externa.
2. PRODUCTO / ENTREGABLE: Actas de reunión y/o registro de asistencia.
3. . PRODUCTO / ENTREGABLE: Documentos en borrador de diseño de sistema de gestión de calidad y MIPG, Matriz de seguimiento del diágnostico y MIPG. 
4. PRODUCTO / ENTREGABLE: Lista de chequeo, Registro de producto no conforme. 
5.  PRODUCTO / ENTREGABLE: Matriz de seguimiento de acciones correctivas preventivas y de mejora. 
6. PRODUCTO / ENTREGABLE: Documentos asociados al objeto del contrato.</t>
  </si>
  <si>
    <t xml:space="preserve">1. PRODUCTO / ENTREGABLE: Registro de inventario documental.  
2. PRODUCTO / ENTREGABLE: Registro de inventario documental.
3.  PRODUCTO / ENTREGABLE: Actas de asistencia y /o registro de asistencia.
4.  ENTREGABLE/PRODUCTO Evidencia fotográfica de la organización 
5.  PRODUCTO/ ENTREGABLE Relación de información recopilada. 
 6. PRODUCTO / ENTREGABLE: Documentos asociados al objeto del contrato. </t>
  </si>
  <si>
    <t>personas beneficiadas</t>
  </si>
  <si>
    <t>perosnas capacitadas</t>
  </si>
  <si>
    <t>organismos deportivos apoyados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</si>
</sst>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
    <numFmt numFmtId="165" formatCode="&quot;$&quot;\ #,##0"/>
    <numFmt numFmtId="166" formatCode="&quot;$&quot;\ #,##0.00"/>
    <numFmt numFmtId="167" formatCode="_(&quot;$&quot;* #,##0_);_(&quot;$&quot;* \(#,##0\);_(&quot;$&quot;* &quot;-&quot;??_);_(@_)"/>
    <numFmt numFmtId="168" formatCode="_-&quot;$&quot;\ * #,##0_-;\-&quot;$&quot;\ * #,##0_-;_-&quot;$&quot;\ * &quot;-&quot;_-;_-@"/>
  </numFmts>
  <fonts count="39"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b/>
      <sz val="10"/>
      <color rgb="FFFF0000"/>
      <name val="Tahoma"/>
      <family val="2"/>
    </font>
    <font>
      <b/>
      <sz val="10"/>
      <name val="Tahoma"/>
      <family val="2"/>
    </font>
    <font>
      <sz val="11"/>
      <color rgb="FF000000"/>
      <name val="Calibri"/>
      <family val="2"/>
    </font>
    <font>
      <sz val="11"/>
      <color theme="1"/>
      <name val="Calibri"/>
      <family val="2"/>
    </font>
    <font>
      <sz val="11"/>
      <name val="Calibri"/>
      <family val="2"/>
    </font>
    <font>
      <sz val="8"/>
      <name val="Calibri"/>
      <family val="2"/>
      <scheme val="minor"/>
    </font>
    <font>
      <u/>
      <sz val="11"/>
      <color theme="10"/>
      <name val="Calibri"/>
      <family val="2"/>
      <scheme val="minor"/>
    </font>
  </fonts>
  <fills count="22">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rgb="FFCFE2F3"/>
      </patternFill>
    </fill>
    <fill>
      <patternFill patternType="solid">
        <fgColor theme="0"/>
        <bgColor rgb="FFE6B8B7"/>
      </patternFill>
    </fill>
    <fill>
      <patternFill patternType="solid">
        <fgColor theme="0"/>
        <bgColor rgb="FF92CDDC"/>
      </patternFill>
    </fill>
    <fill>
      <patternFill patternType="solid">
        <fgColor theme="0"/>
        <bgColor rgb="FFE5B8B7"/>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5">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cellStyleXfs>
  <cellXfs count="359">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0" fontId="12"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3"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4"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20" fillId="0" borderId="0" xfId="0" applyFont="1" applyAlignment="1">
      <alignment vertical="center"/>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4" fillId="0" borderId="12"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18" fillId="0" borderId="0" xfId="0" applyFont="1" applyAlignment="1">
      <alignment horizontal="left" wrapText="1"/>
    </xf>
    <xf numFmtId="164" fontId="18" fillId="0" borderId="0" xfId="0" applyNumberFormat="1" applyFont="1"/>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xf numFmtId="0" fontId="27" fillId="2" borderId="0" xfId="0" applyFont="1" applyFill="1" applyAlignment="1">
      <alignment horizontal="center" vertical="center"/>
    </xf>
    <xf numFmtId="0" fontId="27" fillId="0" borderId="0" xfId="0" applyFont="1" applyAlignment="1">
      <alignment horizontal="left" vertical="center"/>
    </xf>
    <xf numFmtId="0" fontId="28" fillId="0" borderId="0" xfId="0" applyFont="1" applyAlignment="1">
      <alignment horizontal="justify" vertical="center" wrapText="1"/>
    </xf>
    <xf numFmtId="0" fontId="28" fillId="0" borderId="0" xfId="0" applyFont="1" applyAlignment="1">
      <alignment vertical="center"/>
    </xf>
    <xf numFmtId="0" fontId="27" fillId="6" borderId="0" xfId="0" applyFont="1" applyFill="1" applyAlignment="1">
      <alignment horizontal="left" vertical="center"/>
    </xf>
    <xf numFmtId="0" fontId="28" fillId="6" borderId="0" xfId="0" applyFont="1" applyFill="1" applyAlignment="1">
      <alignment horizontal="justify" vertical="center" wrapText="1"/>
    </xf>
    <xf numFmtId="0" fontId="28" fillId="0" borderId="0" xfId="0" applyFont="1" applyAlignment="1">
      <alignment horizontal="left" vertical="center"/>
    </xf>
    <xf numFmtId="0" fontId="28" fillId="6" borderId="0" xfId="0" applyFont="1" applyFill="1" applyAlignment="1">
      <alignment horizontal="left" vertical="center"/>
    </xf>
    <xf numFmtId="0" fontId="27"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7" fillId="0" borderId="0" xfId="0" applyFont="1" applyBorder="1" applyAlignment="1">
      <alignment horizontal="left" vertical="center"/>
    </xf>
    <xf numFmtId="0" fontId="28" fillId="0" borderId="0" xfId="0" applyFont="1" applyBorder="1" applyAlignment="1">
      <alignment horizontal="justify" vertical="center" wrapText="1"/>
    </xf>
    <xf numFmtId="0" fontId="28" fillId="0" borderId="0" xfId="0" applyFont="1" applyBorder="1"/>
    <xf numFmtId="0" fontId="22" fillId="10" borderId="6" xfId="1" applyFont="1" applyFill="1" applyBorder="1" applyAlignment="1">
      <alignment horizontal="center" vertical="center" wrapText="1"/>
    </xf>
    <xf numFmtId="3" fontId="25" fillId="0" borderId="6" xfId="1" applyNumberFormat="1" applyFont="1" applyBorder="1" applyAlignment="1" applyProtection="1">
      <alignment horizontal="center" textRotation="90" wrapText="1"/>
      <protection locked="0"/>
    </xf>
    <xf numFmtId="3" fontId="25" fillId="0" borderId="6" xfId="0" applyNumberFormat="1" applyFont="1" applyBorder="1" applyAlignment="1" applyProtection="1">
      <alignment horizontal="center" textRotation="90"/>
      <protection locked="0"/>
    </xf>
    <xf numFmtId="3" fontId="22" fillId="0" borderId="6" xfId="1" applyNumberFormat="1" applyFont="1" applyBorder="1" applyAlignment="1">
      <alignment horizontal="center" textRotation="90" wrapText="1"/>
    </xf>
    <xf numFmtId="3" fontId="22" fillId="14" borderId="6" xfId="1" applyNumberFormat="1" applyFont="1" applyFill="1" applyBorder="1" applyAlignment="1">
      <alignment horizontal="center" textRotation="90" wrapText="1"/>
    </xf>
    <xf numFmtId="3" fontId="22" fillId="11" borderId="6" xfId="1" applyNumberFormat="1" applyFont="1" applyFill="1" applyBorder="1" applyAlignment="1">
      <alignment horizontal="center" textRotation="90" wrapText="1"/>
    </xf>
    <xf numFmtId="0" fontId="20" fillId="0" borderId="12" xfId="0" applyFont="1" applyBorder="1" applyAlignment="1">
      <alignment horizontal="center" vertical="center"/>
    </xf>
    <xf numFmtId="0" fontId="20" fillId="0" borderId="0" xfId="0" applyFont="1" applyBorder="1" applyAlignment="1">
      <alignment horizontal="center" vertical="center"/>
    </xf>
    <xf numFmtId="9" fontId="9" fillId="0" borderId="8" xfId="0" applyNumberFormat="1" applyFont="1" applyBorder="1" applyAlignment="1" applyProtection="1">
      <alignment horizontal="center" vertical="center" wrapText="1"/>
      <protection locked="0"/>
    </xf>
    <xf numFmtId="0" fontId="32" fillId="0" borderId="0" xfId="0" applyFont="1" applyAlignment="1">
      <alignment vertical="center"/>
    </xf>
    <xf numFmtId="165" fontId="9" fillId="0" borderId="6" xfId="0" applyNumberFormat="1" applyFont="1" applyBorder="1" applyAlignment="1" applyProtection="1">
      <alignment vertical="center" wrapText="1"/>
      <protection locked="0"/>
    </xf>
    <xf numFmtId="43" fontId="9" fillId="0" borderId="6" xfId="3" applyFont="1" applyBorder="1" applyAlignment="1" applyProtection="1">
      <alignment vertical="center" wrapText="1"/>
      <protection locked="0"/>
    </xf>
    <xf numFmtId="165" fontId="9" fillId="0" borderId="6" xfId="0" applyNumberFormat="1" applyFont="1" applyBorder="1" applyAlignment="1" applyProtection="1">
      <alignment horizontal="right" vertical="center" wrapText="1"/>
      <protection locked="0"/>
    </xf>
    <xf numFmtId="49" fontId="5" fillId="0" borderId="6" xfId="0" applyNumberFormat="1" applyFont="1" applyBorder="1" applyAlignment="1">
      <alignment horizontal="center" vertical="center" wrapText="1"/>
    </xf>
    <xf numFmtId="49" fontId="34" fillId="18" borderId="17" xfId="0" applyNumberFormat="1" applyFont="1" applyFill="1" applyBorder="1" applyAlignment="1">
      <alignment horizontal="center" vertical="center" wrapText="1"/>
    </xf>
    <xf numFmtId="0" fontId="34" fillId="19" borderId="16" xfId="0" applyFont="1" applyFill="1" applyBorder="1" applyAlignment="1">
      <alignment horizontal="center" vertical="center" wrapText="1"/>
    </xf>
    <xf numFmtId="0" fontId="34" fillId="18" borderId="0" xfId="0" applyFont="1" applyFill="1" applyAlignment="1">
      <alignment horizontal="distributed" vertical="center" wrapText="1"/>
    </xf>
    <xf numFmtId="167" fontId="35" fillId="20" borderId="6" xfId="0" applyNumberFormat="1" applyFont="1" applyFill="1" applyBorder="1" applyAlignment="1">
      <alignment horizontal="center" vertical="center" wrapText="1"/>
    </xf>
    <xf numFmtId="0" fontId="34" fillId="20" borderId="18" xfId="0" applyFont="1" applyFill="1" applyBorder="1" applyAlignment="1">
      <alignment horizontal="center" vertical="center"/>
    </xf>
    <xf numFmtId="49" fontId="35" fillId="20" borderId="16" xfId="0" applyNumberFormat="1" applyFont="1" applyFill="1" applyBorder="1" applyAlignment="1">
      <alignment horizontal="center" vertical="center" wrapText="1"/>
    </xf>
    <xf numFmtId="0" fontId="34" fillId="18" borderId="17" xfId="0" applyFont="1" applyFill="1" applyBorder="1" applyAlignment="1">
      <alignment horizontal="justify" vertical="justify" wrapText="1"/>
    </xf>
    <xf numFmtId="4" fontId="9" fillId="4" borderId="6" xfId="0" applyNumberFormat="1" applyFont="1" applyFill="1" applyBorder="1" applyAlignment="1" applyProtection="1">
      <alignment horizontal="center" vertical="center"/>
      <protection locked="0"/>
    </xf>
    <xf numFmtId="4" fontId="9" fillId="4" borderId="6" xfId="0" applyNumberFormat="1" applyFont="1" applyFill="1" applyBorder="1" applyAlignment="1" applyProtection="1">
      <alignment vertical="center"/>
      <protection locked="0"/>
    </xf>
    <xf numFmtId="0" fontId="34" fillId="19" borderId="17" xfId="0" applyFont="1" applyFill="1" applyBorder="1" applyAlignment="1">
      <alignment horizontal="center" vertical="center" wrapText="1"/>
    </xf>
    <xf numFmtId="0" fontId="35" fillId="18" borderId="17" xfId="0" applyFont="1" applyFill="1" applyBorder="1" applyAlignment="1">
      <alignment horizontal="distributed" vertical="center" wrapText="1"/>
    </xf>
    <xf numFmtId="168" fontId="34" fillId="20" borderId="20" xfId="0" applyNumberFormat="1" applyFont="1" applyFill="1" applyBorder="1" applyAlignment="1">
      <alignment horizontal="center" vertical="center" wrapText="1"/>
    </xf>
    <xf numFmtId="0" fontId="34" fillId="20" borderId="19" xfId="0" applyFont="1" applyFill="1" applyBorder="1" applyAlignment="1">
      <alignment horizontal="center" vertical="center"/>
    </xf>
    <xf numFmtId="49" fontId="35" fillId="20" borderId="17" xfId="0" applyNumberFormat="1" applyFont="1" applyFill="1" applyBorder="1" applyAlignment="1">
      <alignment horizontal="center" vertical="center" wrapText="1"/>
    </xf>
    <xf numFmtId="0" fontId="35" fillId="18" borderId="17" xfId="0" applyFont="1" applyFill="1" applyBorder="1" applyAlignment="1">
      <alignment horizontal="justify" vertical="justify" wrapText="1"/>
    </xf>
    <xf numFmtId="0" fontId="35" fillId="21" borderId="17" xfId="0" applyFont="1" applyFill="1" applyBorder="1" applyAlignment="1">
      <alignment horizontal="center" vertical="center" wrapText="1"/>
    </xf>
    <xf numFmtId="0" fontId="34" fillId="18" borderId="17" xfId="0" applyFont="1" applyFill="1" applyBorder="1" applyAlignment="1">
      <alignment horizontal="distributed" vertical="center" wrapText="1"/>
    </xf>
    <xf numFmtId="167" fontId="35" fillId="20" borderId="17" xfId="0" applyNumberFormat="1" applyFont="1" applyFill="1" applyBorder="1" applyAlignment="1">
      <alignment horizontal="center" vertical="center" wrapText="1"/>
    </xf>
    <xf numFmtId="0" fontId="34" fillId="18" borderId="0" xfId="0" applyFont="1" applyFill="1" applyBorder="1" applyAlignment="1">
      <alignment horizontal="justify" vertical="justify" wrapText="1"/>
    </xf>
    <xf numFmtId="0" fontId="36" fillId="21" borderId="17" xfId="0" applyFont="1" applyFill="1" applyBorder="1" applyAlignment="1">
      <alignment horizontal="center" vertical="center" wrapText="1"/>
    </xf>
    <xf numFmtId="0" fontId="34" fillId="18" borderId="17" xfId="0" applyFont="1" applyFill="1" applyBorder="1" applyAlignment="1">
      <alignment horizontal="distributed" vertical="top" wrapText="1"/>
    </xf>
    <xf numFmtId="0" fontId="36" fillId="18" borderId="0" xfId="0" applyFont="1" applyFill="1" applyAlignment="1">
      <alignment horizontal="justify" vertical="justify" wrapText="1"/>
    </xf>
    <xf numFmtId="0" fontId="34" fillId="18" borderId="16" xfId="0" applyFont="1" applyFill="1" applyBorder="1" applyAlignment="1">
      <alignment horizontal="justify" vertical="center" wrapText="1"/>
    </xf>
    <xf numFmtId="0" fontId="34" fillId="18" borderId="16" xfId="0" applyFont="1" applyFill="1" applyBorder="1" applyAlignment="1">
      <alignment horizontal="justify" vertical="justify" wrapText="1"/>
    </xf>
    <xf numFmtId="165" fontId="9" fillId="4" borderId="6" xfId="0" applyNumberFormat="1" applyFont="1" applyFill="1" applyBorder="1" applyAlignment="1" applyProtection="1">
      <alignment vertical="center"/>
      <protection locked="0"/>
    </xf>
    <xf numFmtId="165" fontId="3" fillId="0" borderId="6" xfId="0" applyNumberFormat="1" applyFont="1" applyBorder="1" applyAlignment="1" applyProtection="1">
      <alignment vertical="center"/>
      <protection locked="0"/>
    </xf>
    <xf numFmtId="165" fontId="11" fillId="4" borderId="0" xfId="0" applyNumberFormat="1" applyFont="1" applyFill="1" applyAlignment="1">
      <alignment horizontal="center" vertical="center"/>
    </xf>
    <xf numFmtId="0" fontId="4" fillId="0" borderId="0" xfId="0" applyFont="1" applyAlignment="1">
      <alignment horizontal="center" vertical="center"/>
    </xf>
    <xf numFmtId="165" fontId="4" fillId="0" borderId="6"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166"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65" fontId="4" fillId="0" borderId="6" xfId="0" applyNumberFormat="1" applyFont="1" applyBorder="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9" fillId="4" borderId="8" xfId="0" applyNumberFormat="1" applyFont="1" applyFill="1" applyBorder="1" applyAlignment="1" applyProtection="1">
      <alignment horizontal="center" vertical="center" wrapText="1"/>
      <protection locked="0"/>
    </xf>
    <xf numFmtId="9" fontId="9" fillId="4" borderId="14" xfId="0" applyNumberFormat="1"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justify" vertical="center" wrapText="1"/>
      <protection locked="0"/>
    </xf>
    <xf numFmtId="0" fontId="9" fillId="4" borderId="14" xfId="0" applyFont="1" applyFill="1" applyBorder="1" applyAlignment="1" applyProtection="1">
      <alignment horizontal="justify" vertical="center" wrapText="1"/>
      <protection locked="0"/>
    </xf>
    <xf numFmtId="0" fontId="9" fillId="4" borderId="15" xfId="0" applyFont="1" applyFill="1" applyBorder="1" applyAlignment="1" applyProtection="1">
      <alignment horizontal="justify" vertical="center" wrapText="1"/>
      <protection locked="0"/>
    </xf>
    <xf numFmtId="3" fontId="9" fillId="4" borderId="5" xfId="0" applyNumberFormat="1" applyFont="1" applyFill="1" applyBorder="1" applyAlignment="1">
      <alignment horizontal="center" vertical="center"/>
    </xf>
    <xf numFmtId="3" fontId="9" fillId="4" borderId="10" xfId="0" applyNumberFormat="1" applyFont="1" applyFill="1" applyBorder="1" applyAlignment="1">
      <alignment horizontal="center" vertical="center"/>
    </xf>
    <xf numFmtId="3" fontId="9" fillId="4" borderId="13" xfId="0" applyNumberFormat="1" applyFont="1" applyFill="1" applyBorder="1" applyAlignment="1">
      <alignment horizontal="center" vertical="center"/>
    </xf>
    <xf numFmtId="165" fontId="9" fillId="4" borderId="8" xfId="0" applyNumberFormat="1" applyFont="1" applyFill="1" applyBorder="1" applyAlignment="1" applyProtection="1">
      <alignment horizontal="center" vertical="center" wrapText="1"/>
      <protection locked="0"/>
    </xf>
    <xf numFmtId="165" fontId="9" fillId="4" borderId="14" xfId="0" applyNumberFormat="1" applyFont="1" applyFill="1" applyBorder="1" applyAlignment="1" applyProtection="1">
      <alignment horizontal="center" vertical="center" wrapText="1"/>
      <protection locked="0"/>
    </xf>
    <xf numFmtId="165" fontId="9" fillId="4" borderId="15" xfId="0" applyNumberFormat="1" applyFont="1" applyFill="1" applyBorder="1" applyAlignment="1" applyProtection="1">
      <alignment horizontal="center" vertical="center" wrapText="1"/>
      <protection locked="0"/>
    </xf>
    <xf numFmtId="0" fontId="9" fillId="4" borderId="8" xfId="0" applyNumberFormat="1" applyFont="1" applyFill="1" applyBorder="1" applyAlignment="1" applyProtection="1">
      <alignment horizontal="center" vertical="center" wrapText="1"/>
      <protection locked="0"/>
    </xf>
    <xf numFmtId="2" fontId="9" fillId="0" borderId="8" xfId="2" applyNumberFormat="1" applyFont="1" applyBorder="1" applyAlignment="1" applyProtection="1">
      <alignment horizontal="center" vertical="center"/>
      <protection locked="0"/>
    </xf>
    <xf numFmtId="2" fontId="9" fillId="0" borderId="14" xfId="2" applyNumberFormat="1" applyFont="1" applyBorder="1" applyAlignment="1" applyProtection="1">
      <alignment horizontal="center" vertical="center"/>
      <protection locked="0"/>
    </xf>
    <xf numFmtId="2" fontId="9" fillId="0" borderId="15" xfId="2" applyNumberFormat="1"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9" fontId="8" fillId="0" borderId="6" xfId="2" applyFont="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4" fontId="33" fillId="0" borderId="4" xfId="0" applyNumberFormat="1" applyFont="1" applyBorder="1" applyAlignment="1" applyProtection="1">
      <alignment horizontal="center" vertical="center" wrapText="1"/>
      <protection locked="0"/>
    </xf>
    <xf numFmtId="4" fontId="33" fillId="0" borderId="7" xfId="0" applyNumberFormat="1" applyFont="1" applyBorder="1" applyAlignment="1" applyProtection="1">
      <alignment horizontal="center" vertical="center" wrapText="1"/>
      <protection locked="0"/>
    </xf>
    <xf numFmtId="4" fontId="33" fillId="0" borderId="5" xfId="0" applyNumberFormat="1" applyFont="1" applyBorder="1" applyAlignment="1" applyProtection="1">
      <alignment horizontal="center" vertical="center" wrapText="1"/>
      <protection locked="0"/>
    </xf>
    <xf numFmtId="4" fontId="33" fillId="0" borderId="9" xfId="0" applyNumberFormat="1" applyFont="1" applyBorder="1" applyAlignment="1" applyProtection="1">
      <alignment horizontal="center" vertical="center" wrapText="1"/>
      <protection locked="0"/>
    </xf>
    <xf numFmtId="4" fontId="33" fillId="0" borderId="0" xfId="0" applyNumberFormat="1" applyFont="1" applyBorder="1" applyAlignment="1" applyProtection="1">
      <alignment horizontal="center" vertical="center" wrapText="1"/>
      <protection locked="0"/>
    </xf>
    <xf numFmtId="4" fontId="33" fillId="0" borderId="10" xfId="0" applyNumberFormat="1" applyFont="1" applyBorder="1" applyAlignment="1" applyProtection="1">
      <alignment horizontal="center" vertical="center" wrapText="1"/>
      <protection locked="0"/>
    </xf>
    <xf numFmtId="4" fontId="33" fillId="0" borderId="11" xfId="0" applyNumberFormat="1" applyFont="1" applyBorder="1" applyAlignment="1" applyProtection="1">
      <alignment horizontal="center" vertical="center" wrapText="1"/>
      <protection locked="0"/>
    </xf>
    <xf numFmtId="4" fontId="33" fillId="0" borderId="12" xfId="0" applyNumberFormat="1" applyFont="1" applyBorder="1" applyAlignment="1" applyProtection="1">
      <alignment horizontal="center" vertical="center" wrapText="1"/>
      <protection locked="0"/>
    </xf>
    <xf numFmtId="4" fontId="33" fillId="0" borderId="13" xfId="0"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1" fontId="9" fillId="0" borderId="15" xfId="0"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9" fillId="0" borderId="8" xfId="0" applyNumberFormat="1" applyFont="1" applyBorder="1" applyAlignment="1" applyProtection="1">
      <alignment horizontal="center" vertical="center" wrapText="1"/>
      <protection locked="0"/>
    </xf>
    <xf numFmtId="165" fontId="9" fillId="0" borderId="14" xfId="0" applyNumberFormat="1" applyFont="1" applyBorder="1" applyAlignment="1" applyProtection="1">
      <alignment horizontal="center" vertical="center" wrapText="1"/>
      <protection locked="0"/>
    </xf>
    <xf numFmtId="165" fontId="9" fillId="0" borderId="15" xfId="0" applyNumberFormat="1" applyFont="1" applyBorder="1" applyAlignment="1" applyProtection="1">
      <alignment horizontal="center" vertical="center" wrapText="1"/>
      <protection locked="0"/>
    </xf>
    <xf numFmtId="165" fontId="9" fillId="0" borderId="4" xfId="0" applyNumberFormat="1" applyFont="1" applyBorder="1" applyAlignment="1" applyProtection="1">
      <alignment horizontal="center" vertical="center" wrapText="1"/>
      <protection locked="0"/>
    </xf>
    <xf numFmtId="165" fontId="9" fillId="0" borderId="5" xfId="0" applyNumberFormat="1" applyFont="1" applyBorder="1" applyAlignment="1" applyProtection="1">
      <alignment horizontal="center" vertical="center" wrapText="1"/>
      <protection locked="0"/>
    </xf>
    <xf numFmtId="165" fontId="9" fillId="0" borderId="9" xfId="0" applyNumberFormat="1" applyFont="1" applyBorder="1" applyAlignment="1" applyProtection="1">
      <alignment horizontal="center" vertical="center" wrapText="1"/>
      <protection locked="0"/>
    </xf>
    <xf numFmtId="165" fontId="9" fillId="0" borderId="10" xfId="0" applyNumberFormat="1" applyFont="1" applyBorder="1" applyAlignment="1" applyProtection="1">
      <alignment horizontal="center" vertical="center" wrapText="1"/>
      <protection locked="0"/>
    </xf>
    <xf numFmtId="165" fontId="9" fillId="0" borderId="11" xfId="0" applyNumberFormat="1" applyFont="1" applyBorder="1" applyAlignment="1" applyProtection="1">
      <alignment horizontal="center" vertical="center" wrapText="1"/>
      <protection locked="0"/>
    </xf>
    <xf numFmtId="165" fontId="9" fillId="0" borderId="13" xfId="0" applyNumberFormat="1" applyFont="1" applyBorder="1" applyAlignment="1" applyProtection="1">
      <alignment horizontal="center" vertical="center" wrapText="1"/>
      <protection locked="0"/>
    </xf>
    <xf numFmtId="165" fontId="9" fillId="4" borderId="8" xfId="0" applyNumberFormat="1" applyFont="1" applyFill="1" applyBorder="1" applyAlignment="1" applyProtection="1">
      <alignment horizontal="center" vertical="center"/>
      <protection locked="0"/>
    </xf>
    <xf numFmtId="165" fontId="9" fillId="4" borderId="14" xfId="0" applyNumberFormat="1" applyFont="1" applyFill="1" applyBorder="1" applyAlignment="1" applyProtection="1">
      <alignment horizontal="center" vertical="center"/>
      <protection locked="0"/>
    </xf>
    <xf numFmtId="165" fontId="9" fillId="4" borderId="15" xfId="0" applyNumberFormat="1" applyFont="1" applyFill="1" applyBorder="1" applyAlignment="1" applyProtection="1">
      <alignment horizontal="center" vertical="center"/>
      <protection locked="0"/>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9" fontId="9" fillId="0" borderId="6" xfId="0" applyNumberFormat="1" applyFont="1" applyBorder="1" applyAlignment="1" applyProtection="1">
      <alignment horizontal="center" vertical="center" wrapText="1"/>
      <protection locked="0"/>
    </xf>
    <xf numFmtId="0" fontId="9" fillId="0" borderId="0" xfId="0" applyFont="1" applyAlignment="1">
      <alignment horizontal="center"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5" fillId="0" borderId="6" xfId="0" applyFont="1" applyBorder="1" applyAlignment="1">
      <alignment horizontal="left" vertical="center"/>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8" fillId="0" borderId="1" xfId="4"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38" fillId="0" borderId="1" xfId="4"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9" fillId="0" borderId="6" xfId="2" applyFont="1" applyBorder="1" applyAlignment="1" applyProtection="1">
      <alignment horizontal="center" vertical="center" wrapText="1"/>
      <protection locked="0"/>
    </xf>
    <xf numFmtId="9" fontId="9" fillId="0" borderId="8" xfId="0" applyNumberFormat="1" applyFont="1" applyBorder="1" applyAlignment="1" applyProtection="1">
      <alignment horizontal="center" vertical="center" wrapText="1"/>
      <protection locked="0"/>
    </xf>
    <xf numFmtId="9" fontId="9" fillId="0" borderId="15" xfId="0" applyNumberFormat="1" applyFont="1" applyBorder="1" applyAlignment="1" applyProtection="1">
      <alignment horizontal="center" vertical="center" wrapText="1"/>
      <protection locked="0"/>
    </xf>
    <xf numFmtId="14" fontId="3" fillId="0" borderId="1" xfId="0" applyNumberFormat="1" applyFont="1" applyBorder="1" applyAlignment="1">
      <alignment horizontal="center"/>
    </xf>
    <xf numFmtId="165" fontId="11" fillId="5" borderId="7" xfId="0" applyNumberFormat="1" applyFont="1" applyFill="1" applyBorder="1" applyAlignment="1">
      <alignment horizontal="center" vertic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15" borderId="8" xfId="0" applyFont="1" applyFill="1" applyBorder="1" applyAlignment="1" applyProtection="1">
      <alignment horizontal="center" vertical="center" textRotation="90"/>
      <protection locked="0"/>
    </xf>
    <xf numFmtId="0" fontId="4" fillId="15" borderId="14" xfId="0" applyFont="1" applyFill="1" applyBorder="1" applyAlignment="1" applyProtection="1">
      <alignment horizontal="center" vertical="center" textRotation="90"/>
      <protection locked="0"/>
    </xf>
    <xf numFmtId="0" fontId="4" fillId="15" borderId="15" xfId="0" applyFont="1" applyFill="1" applyBorder="1" applyAlignment="1" applyProtection="1">
      <alignment horizontal="center" vertical="center" textRotation="90"/>
      <protection locked="0"/>
    </xf>
    <xf numFmtId="0" fontId="4" fillId="16" borderId="8" xfId="0" applyFont="1" applyFill="1" applyBorder="1" applyAlignment="1" applyProtection="1">
      <alignment horizontal="center" vertical="center" textRotation="90"/>
      <protection locked="0"/>
    </xf>
    <xf numFmtId="0" fontId="4" fillId="16" borderId="14" xfId="0" applyFont="1" applyFill="1" applyBorder="1" applyAlignment="1" applyProtection="1">
      <alignment horizontal="center" vertical="center" textRotation="90"/>
      <protection locked="0"/>
    </xf>
    <xf numFmtId="0" fontId="4" fillId="16" borderId="15" xfId="0" applyFont="1" applyFill="1" applyBorder="1" applyAlignment="1" applyProtection="1">
      <alignment horizontal="center" vertical="center" textRotation="90"/>
      <protection locked="0"/>
    </xf>
    <xf numFmtId="0" fontId="4" fillId="17" borderId="8" xfId="0" applyFont="1" applyFill="1" applyBorder="1" applyAlignment="1" applyProtection="1">
      <alignment horizontal="center" vertical="center" textRotation="90"/>
      <protection locked="0"/>
    </xf>
    <xf numFmtId="0" fontId="4" fillId="17" borderId="14" xfId="0" applyFont="1" applyFill="1" applyBorder="1" applyAlignment="1" applyProtection="1">
      <alignment horizontal="center" vertical="center" textRotation="90"/>
      <protection locked="0"/>
    </xf>
    <xf numFmtId="0" fontId="4" fillId="17" borderId="15" xfId="0" applyFont="1" applyFill="1" applyBorder="1" applyAlignment="1" applyProtection="1">
      <alignment horizontal="center" vertical="center" textRotation="90"/>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9" fontId="4" fillId="0" borderId="8"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2" fontId="8" fillId="0" borderId="6"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9" fontId="8" fillId="0" borderId="6" xfId="2"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4" borderId="6" xfId="0" applyFont="1" applyFill="1" applyBorder="1" applyAlignment="1" applyProtection="1">
      <alignment horizontal="center" vertical="center"/>
      <protection locked="0"/>
    </xf>
    <xf numFmtId="0" fontId="21" fillId="13" borderId="9" xfId="0" applyFont="1" applyFill="1" applyBorder="1" applyAlignment="1">
      <alignment horizontal="center" vertical="center" wrapText="1"/>
    </xf>
    <xf numFmtId="0" fontId="21" fillId="13" borderId="0" xfId="0" applyFont="1" applyFill="1" applyBorder="1" applyAlignment="1">
      <alignment horizontal="center" vertical="center" wrapText="1"/>
    </xf>
    <xf numFmtId="10" fontId="22" fillId="0" borderId="6" xfId="2" applyNumberFormat="1" applyFont="1" applyBorder="1" applyAlignment="1">
      <alignment horizontal="center" vertical="center" wrapText="1"/>
    </xf>
    <xf numFmtId="0" fontId="22" fillId="10" borderId="1" xfId="1" applyFont="1" applyFill="1" applyBorder="1" applyAlignment="1">
      <alignment horizontal="center" vertical="center" wrapText="1"/>
    </xf>
    <xf numFmtId="0" fontId="22" fillId="10" borderId="3" xfId="1" applyFont="1" applyFill="1" applyBorder="1" applyAlignment="1">
      <alignment horizontal="center" vertical="center" wrapText="1"/>
    </xf>
    <xf numFmtId="0" fontId="31" fillId="9" borderId="8" xfId="1" applyFont="1" applyFill="1" applyBorder="1" applyAlignment="1">
      <alignment horizontal="center" vertical="center" textRotation="90" wrapText="1"/>
    </xf>
    <xf numFmtId="0" fontId="31" fillId="9" borderId="14" xfId="1" applyFont="1" applyFill="1" applyBorder="1" applyAlignment="1">
      <alignment horizontal="center" vertical="center" textRotation="90" wrapText="1"/>
    </xf>
    <xf numFmtId="0" fontId="31" fillId="9" borderId="15" xfId="1" applyFont="1" applyFill="1" applyBorder="1" applyAlignment="1">
      <alignment horizontal="center" vertical="center" textRotation="90" wrapText="1"/>
    </xf>
    <xf numFmtId="0" fontId="29"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1" applyFont="1" applyFill="1" applyBorder="1" applyAlignment="1">
      <alignment horizontal="center" vertical="center" textRotation="90" wrapText="1"/>
    </xf>
    <xf numFmtId="0" fontId="22" fillId="14" borderId="6" xfId="1" applyFont="1" applyFill="1" applyBorder="1" applyAlignment="1">
      <alignment horizontal="center" vertical="center" textRotation="90" wrapText="1"/>
    </xf>
    <xf numFmtId="0" fontId="22" fillId="11" borderId="6" xfId="1" applyFont="1" applyFill="1" applyBorder="1" applyAlignment="1">
      <alignment horizontal="center" vertical="center" textRotation="90" wrapText="1"/>
    </xf>
    <xf numFmtId="0" fontId="21" fillId="13" borderId="6" xfId="0" applyFont="1" applyFill="1" applyBorder="1" applyAlignment="1">
      <alignment horizontal="center" vertical="center" wrapText="1"/>
    </xf>
    <xf numFmtId="0" fontId="17" fillId="13" borderId="0" xfId="0" applyFont="1" applyFill="1" applyBorder="1" applyAlignment="1">
      <alignment horizontal="center" vertical="center"/>
    </xf>
    <xf numFmtId="0" fontId="22" fillId="4" borderId="6" xfId="0" applyFont="1" applyFill="1" applyBorder="1" applyAlignment="1">
      <alignment horizontal="center" vertical="center" wrapText="1"/>
    </xf>
    <xf numFmtId="1"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30" fillId="0" borderId="6" xfId="0" applyFont="1" applyBorder="1" applyAlignment="1">
      <alignment horizontal="center" vertical="center" wrapText="1"/>
    </xf>
    <xf numFmtId="0" fontId="22" fillId="10" borderId="6" xfId="1" applyFont="1" applyFill="1" applyBorder="1" applyAlignment="1">
      <alignment horizontal="center" vertical="center" wrapText="1"/>
    </xf>
    <xf numFmtId="0" fontId="22" fillId="9" borderId="6" xfId="1" applyFont="1" applyFill="1" applyBorder="1" applyAlignment="1">
      <alignment horizontal="center" vertical="center" textRotation="90" wrapText="1"/>
    </xf>
    <xf numFmtId="0" fontId="18" fillId="0" borderId="0" xfId="0" applyFont="1" applyAlignment="1">
      <alignment horizontal="center" vertical="center" wrapText="1"/>
    </xf>
    <xf numFmtId="0" fontId="27" fillId="3" borderId="0" xfId="0" applyFont="1" applyFill="1" applyAlignment="1">
      <alignment horizontal="center" vertical="center"/>
    </xf>
  </cellXfs>
  <cellStyles count="5">
    <cellStyle name="Hipervínculo" xfId="4" builtinId="8"/>
    <cellStyle name="Millares" xfId="3" builtinId="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GOMEZ/Documents/1.%20SOCIOECONOMICA/2020/2.%20Gesti&#243;n%20DPS/Normalizaci&#243;n%20Procedimiento/Seguimiento%20Proyectos%20de%20Inversi&#243;n%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roy Inv Acumulado"/>
      <sheetName val="Población"/>
      <sheetName val="Instrucciones Uso"/>
    </sheetNames>
    <sheetDataSet>
      <sheetData sheetId="0" refreshError="1">
        <row r="3">
          <cell r="C3" t="str">
            <v>Instituto de Turismo de Villavicencio</v>
          </cell>
        </row>
        <row r="7">
          <cell r="G7" t="str">
            <v>I TRIMESTRE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BB45"/>
  <sheetViews>
    <sheetView showGridLines="0" tabSelected="1" view="pageBreakPreview" topLeftCell="M1" zoomScaleNormal="100" zoomScaleSheetLayoutView="100" zoomScalePageLayoutView="40" workbookViewId="0">
      <selection activeCell="AP14" sqref="AP14:AP34"/>
    </sheetView>
  </sheetViews>
  <sheetFormatPr baseColWidth="10" defaultColWidth="9.140625" defaultRowHeight="11.25" x14ac:dyDescent="0.15"/>
  <cols>
    <col min="1" max="1" width="4.140625" style="1" customWidth="1"/>
    <col min="2" max="2" width="17.42578125" style="1" customWidth="1"/>
    <col min="3" max="3" width="16.140625" style="1" customWidth="1"/>
    <col min="4" max="4" width="7.85546875" style="1" customWidth="1"/>
    <col min="5" max="5" width="7.5703125" style="2" customWidth="1"/>
    <col min="6" max="6" width="16.28515625" style="1" customWidth="1"/>
    <col min="7" max="7" width="14.7109375" style="1" customWidth="1"/>
    <col min="8" max="8" width="18.85546875" style="1" customWidth="1"/>
    <col min="9" max="9" width="10" style="1" customWidth="1"/>
    <col min="10" max="10" width="10.28515625" style="1" customWidth="1"/>
    <col min="11" max="11" width="10.5703125" style="1" customWidth="1"/>
    <col min="12" max="12" width="13.140625" style="1" customWidth="1"/>
    <col min="13" max="13" width="23.85546875" style="1" customWidth="1"/>
    <col min="14" max="14" width="17.7109375" style="1" customWidth="1"/>
    <col min="15" max="15" width="18.5703125" style="1" customWidth="1"/>
    <col min="16" max="16" width="9.7109375" style="1" customWidth="1"/>
    <col min="17" max="17" width="15" style="1" customWidth="1"/>
    <col min="18" max="18" width="19.140625" style="1" customWidth="1"/>
    <col min="19" max="19" width="18" style="1" customWidth="1"/>
    <col min="20" max="20" width="20.5703125" style="1" customWidth="1"/>
    <col min="21" max="21" width="35.7109375" style="1" customWidth="1"/>
    <col min="22" max="22" width="35.140625" style="1" customWidth="1"/>
    <col min="23" max="23" width="16.140625" style="1" customWidth="1"/>
    <col min="24" max="24" width="19.7109375" style="1" customWidth="1"/>
    <col min="25" max="25" width="18.85546875" style="1" customWidth="1"/>
    <col min="26" max="26" width="19.5703125" style="1" customWidth="1"/>
    <col min="27" max="27" width="62.7109375" style="1" customWidth="1"/>
    <col min="28" max="28" width="9.7109375" style="1" customWidth="1"/>
    <col min="29" max="29" width="13.7109375" style="1" customWidth="1"/>
    <col min="30" max="30" width="12.140625" style="1" customWidth="1"/>
    <col min="31" max="31" width="8.28515625" style="1" customWidth="1"/>
    <col min="32" max="33" width="7.7109375" style="1" customWidth="1"/>
    <col min="34" max="34" width="10.7109375" style="1" customWidth="1"/>
    <col min="35" max="35" width="13" style="1" customWidth="1"/>
    <col min="36" max="38" width="7.7109375" style="1" customWidth="1"/>
    <col min="39" max="39" width="11.140625" style="1" customWidth="1"/>
    <col min="40" max="40" width="10" style="1" customWidth="1"/>
    <col min="41" max="41" width="14.5703125" style="1" customWidth="1"/>
    <col min="42" max="42" width="12.7109375" style="1" customWidth="1"/>
    <col min="43" max="43" width="11.7109375" style="1" customWidth="1"/>
    <col min="44" max="44" width="22.140625"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122" t="s">
        <v>0</v>
      </c>
      <c r="B2" s="123"/>
      <c r="C2" s="123"/>
      <c r="D2" s="123"/>
      <c r="E2" s="123"/>
      <c r="F2" s="123"/>
      <c r="G2" s="123"/>
      <c r="H2" s="123"/>
      <c r="I2" s="123"/>
      <c r="J2" s="123"/>
      <c r="K2" s="123"/>
      <c r="L2" s="123"/>
      <c r="M2" s="123"/>
      <c r="N2" s="123"/>
      <c r="O2" s="123"/>
      <c r="P2" s="123"/>
      <c r="Q2" s="123"/>
      <c r="R2" s="123"/>
      <c r="S2" s="123"/>
      <c r="T2" s="123"/>
      <c r="U2" s="123"/>
      <c r="V2" s="124"/>
      <c r="Y2" s="4"/>
      <c r="AO2" s="125" t="s">
        <v>1</v>
      </c>
      <c r="AP2" s="125"/>
      <c r="AQ2" s="125"/>
    </row>
    <row r="3" spans="1:54" s="6" customFormat="1" x14ac:dyDescent="0.25">
      <c r="A3" s="126" t="s">
        <v>2</v>
      </c>
      <c r="B3" s="127"/>
      <c r="C3" s="132" t="s">
        <v>188</v>
      </c>
      <c r="D3" s="132"/>
      <c r="E3" s="132"/>
      <c r="F3" s="126" t="s">
        <v>3</v>
      </c>
      <c r="G3" s="133"/>
      <c r="H3" s="127"/>
      <c r="I3" s="126" t="s">
        <v>4</v>
      </c>
      <c r="J3" s="133"/>
      <c r="K3" s="132" t="s">
        <v>190</v>
      </c>
      <c r="L3" s="132"/>
      <c r="M3" s="132"/>
      <c r="N3" s="136" t="s">
        <v>5</v>
      </c>
      <c r="O3" s="137" t="s">
        <v>192</v>
      </c>
      <c r="P3" s="138"/>
      <c r="Q3" s="143" t="s">
        <v>6</v>
      </c>
      <c r="R3" s="157">
        <v>2862427040</v>
      </c>
      <c r="S3" s="157"/>
      <c r="T3" s="128" t="s">
        <v>7</v>
      </c>
      <c r="U3" s="129"/>
      <c r="V3" s="5" t="s">
        <v>8</v>
      </c>
      <c r="Y3" s="7"/>
      <c r="Z3" s="7"/>
      <c r="AA3" s="7"/>
      <c r="AB3" s="7"/>
      <c r="AC3" s="7"/>
      <c r="AD3" s="158"/>
      <c r="AE3" s="158"/>
      <c r="AF3" s="159"/>
      <c r="AG3" s="159"/>
      <c r="AH3" s="8"/>
      <c r="AI3" s="8"/>
      <c r="AJ3" s="120"/>
      <c r="AK3" s="120"/>
      <c r="AL3" s="8"/>
      <c r="AM3" s="4"/>
      <c r="AO3" s="125"/>
      <c r="AP3" s="125"/>
      <c r="AQ3" s="125"/>
      <c r="AR3" s="120"/>
      <c r="AS3" s="120"/>
      <c r="AT3" s="120"/>
      <c r="AU3" s="120"/>
      <c r="AV3" s="120"/>
      <c r="AW3" s="120"/>
      <c r="AX3" s="120"/>
      <c r="AY3" s="4"/>
    </row>
    <row r="4" spans="1:54" s="6" customFormat="1" x14ac:dyDescent="0.25">
      <c r="A4" s="128"/>
      <c r="B4" s="129"/>
      <c r="C4" s="132"/>
      <c r="D4" s="132"/>
      <c r="E4" s="132"/>
      <c r="F4" s="130"/>
      <c r="G4" s="134"/>
      <c r="H4" s="131"/>
      <c r="I4" s="128"/>
      <c r="J4" s="135"/>
      <c r="K4" s="132"/>
      <c r="L4" s="132"/>
      <c r="M4" s="132"/>
      <c r="N4" s="136"/>
      <c r="O4" s="139"/>
      <c r="P4" s="140"/>
      <c r="Q4" s="144"/>
      <c r="R4" s="157"/>
      <c r="S4" s="157"/>
      <c r="T4" s="128"/>
      <c r="U4" s="129"/>
      <c r="V4" s="325" t="s">
        <v>195</v>
      </c>
      <c r="Y4" s="7"/>
      <c r="Z4" s="7"/>
      <c r="AA4" s="7"/>
      <c r="AB4" s="7"/>
      <c r="AC4" s="7"/>
      <c r="AD4" s="9"/>
      <c r="AE4" s="9"/>
      <c r="AF4" s="10"/>
      <c r="AG4" s="10"/>
      <c r="AH4" s="8"/>
      <c r="AI4" s="8"/>
      <c r="AJ4" s="8"/>
      <c r="AK4" s="8"/>
      <c r="AL4" s="8"/>
      <c r="AM4" s="8"/>
      <c r="AO4" s="92" t="s">
        <v>242</v>
      </c>
      <c r="AP4" s="121">
        <v>29600000</v>
      </c>
      <c r="AQ4" s="121"/>
      <c r="AR4" s="8"/>
      <c r="AS4" s="8"/>
      <c r="AT4" s="8"/>
      <c r="AU4" s="8"/>
      <c r="AV4" s="8"/>
      <c r="AW4" s="8"/>
      <c r="AX4" s="8"/>
      <c r="AY4" s="4"/>
    </row>
    <row r="5" spans="1:54" s="3" customFormat="1" x14ac:dyDescent="0.25">
      <c r="A5" s="128"/>
      <c r="B5" s="129"/>
      <c r="C5" s="132"/>
      <c r="D5" s="132"/>
      <c r="E5" s="132"/>
      <c r="F5" s="146" t="s">
        <v>189</v>
      </c>
      <c r="G5" s="147"/>
      <c r="H5" s="148"/>
      <c r="I5" s="128"/>
      <c r="J5" s="135"/>
      <c r="K5" s="132"/>
      <c r="L5" s="132"/>
      <c r="M5" s="132"/>
      <c r="N5" s="136"/>
      <c r="O5" s="141"/>
      <c r="P5" s="142"/>
      <c r="Q5" s="145"/>
      <c r="R5" s="157"/>
      <c r="S5" s="157"/>
      <c r="T5" s="130"/>
      <c r="U5" s="131"/>
      <c r="V5" s="326"/>
      <c r="Y5" s="7"/>
      <c r="AO5" s="92" t="s">
        <v>243</v>
      </c>
      <c r="AP5" s="121">
        <v>0</v>
      </c>
      <c r="AQ5" s="121"/>
    </row>
    <row r="6" spans="1:54" s="3" customFormat="1" ht="14.25" customHeight="1" x14ac:dyDescent="0.25">
      <c r="A6" s="128"/>
      <c r="B6" s="129"/>
      <c r="C6" s="132"/>
      <c r="D6" s="132"/>
      <c r="E6" s="132"/>
      <c r="F6" s="149"/>
      <c r="G6" s="150"/>
      <c r="H6" s="151"/>
      <c r="I6" s="128"/>
      <c r="J6" s="135"/>
      <c r="K6" s="132"/>
      <c r="L6" s="132"/>
      <c r="M6" s="132"/>
      <c r="N6" s="136" t="s">
        <v>10</v>
      </c>
      <c r="O6" s="137" t="s">
        <v>191</v>
      </c>
      <c r="P6" s="138"/>
      <c r="Q6" s="143" t="s">
        <v>11</v>
      </c>
      <c r="R6" s="152">
        <v>547500000</v>
      </c>
      <c r="S6" s="152"/>
      <c r="T6" s="153" t="s">
        <v>193</v>
      </c>
      <c r="U6" s="153" t="s">
        <v>194</v>
      </c>
      <c r="V6" s="11" t="s">
        <v>12</v>
      </c>
      <c r="Z6" s="6"/>
      <c r="AA6" s="6"/>
      <c r="AB6" s="6"/>
      <c r="AC6" s="6"/>
      <c r="AD6" s="6"/>
      <c r="AE6" s="6"/>
      <c r="AF6" s="6"/>
      <c r="AG6" s="6"/>
      <c r="AH6" s="6"/>
      <c r="AI6" s="6"/>
      <c r="AJ6" s="6"/>
      <c r="AK6" s="6"/>
      <c r="AL6" s="6"/>
      <c r="AM6" s="6"/>
      <c r="AO6" s="92" t="s">
        <v>244</v>
      </c>
      <c r="AP6" s="121">
        <v>0</v>
      </c>
      <c r="AQ6" s="121"/>
      <c r="AR6" s="6"/>
      <c r="AS6" s="6"/>
      <c r="AT6" s="6"/>
      <c r="AU6" s="6"/>
      <c r="AV6" s="6"/>
      <c r="AW6" s="6"/>
      <c r="AX6" s="6"/>
      <c r="AY6" s="6"/>
      <c r="AZ6" s="6"/>
      <c r="BA6" s="6"/>
      <c r="BB6" s="6"/>
    </row>
    <row r="7" spans="1:54" s="3" customFormat="1" x14ac:dyDescent="0.25">
      <c r="A7" s="128"/>
      <c r="B7" s="129"/>
      <c r="C7" s="132"/>
      <c r="D7" s="132"/>
      <c r="E7" s="132"/>
      <c r="F7" s="156" t="s">
        <v>13</v>
      </c>
      <c r="G7" s="146" t="s">
        <v>14</v>
      </c>
      <c r="H7" s="148"/>
      <c r="I7" s="128"/>
      <c r="J7" s="135"/>
      <c r="K7" s="132"/>
      <c r="L7" s="132"/>
      <c r="M7" s="132"/>
      <c r="N7" s="136"/>
      <c r="O7" s="139"/>
      <c r="P7" s="140"/>
      <c r="Q7" s="144"/>
      <c r="R7" s="152"/>
      <c r="S7" s="152"/>
      <c r="T7" s="154"/>
      <c r="U7" s="154"/>
      <c r="V7" s="327" t="s">
        <v>196</v>
      </c>
      <c r="Z7" s="6"/>
      <c r="AA7" s="6"/>
      <c r="AB7" s="6"/>
      <c r="AC7" s="6"/>
      <c r="AD7" s="6"/>
      <c r="AE7" s="6"/>
      <c r="AF7" s="6"/>
      <c r="AG7" s="6"/>
      <c r="AH7" s="6"/>
      <c r="AI7" s="6"/>
      <c r="AJ7" s="6"/>
      <c r="AK7" s="6"/>
      <c r="AL7" s="6"/>
      <c r="AM7" s="6"/>
      <c r="AO7" s="12" t="s">
        <v>9</v>
      </c>
      <c r="AP7" s="121"/>
      <c r="AQ7" s="121"/>
      <c r="AR7" s="6"/>
      <c r="AS7" s="6"/>
      <c r="AT7" s="6"/>
      <c r="AU7" s="6"/>
      <c r="AV7" s="6"/>
      <c r="AW7" s="6"/>
      <c r="AX7" s="6"/>
      <c r="AY7" s="6"/>
      <c r="AZ7" s="6"/>
      <c r="BA7" s="6"/>
      <c r="BB7" s="6"/>
    </row>
    <row r="8" spans="1:54" s="3" customFormat="1" ht="18" customHeight="1" x14ac:dyDescent="0.25">
      <c r="A8" s="130"/>
      <c r="B8" s="131"/>
      <c r="C8" s="132"/>
      <c r="D8" s="132"/>
      <c r="E8" s="132"/>
      <c r="F8" s="156"/>
      <c r="G8" s="149"/>
      <c r="H8" s="151"/>
      <c r="I8" s="130"/>
      <c r="J8" s="134"/>
      <c r="K8" s="132"/>
      <c r="L8" s="132"/>
      <c r="M8" s="132"/>
      <c r="N8" s="136"/>
      <c r="O8" s="141"/>
      <c r="P8" s="142"/>
      <c r="Q8" s="145"/>
      <c r="R8" s="152"/>
      <c r="S8" s="152"/>
      <c r="T8" s="155"/>
      <c r="U8" s="155"/>
      <c r="V8" s="328"/>
      <c r="Z8" s="6"/>
      <c r="AA8" s="6"/>
      <c r="AB8" s="6"/>
      <c r="AC8" s="6"/>
      <c r="AD8" s="6"/>
      <c r="AE8" s="6"/>
      <c r="AF8" s="6"/>
      <c r="AG8" s="6"/>
      <c r="AH8" s="6"/>
      <c r="AI8" s="6"/>
      <c r="AJ8" s="6"/>
      <c r="AK8" s="6"/>
      <c r="AL8" s="6"/>
      <c r="AM8" s="6"/>
      <c r="AO8" s="14" t="s">
        <v>15</v>
      </c>
      <c r="AP8" s="121">
        <f>SUM(AP4:AP7)</f>
        <v>29600000</v>
      </c>
      <c r="AQ8" s="121"/>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160" t="s">
        <v>16</v>
      </c>
      <c r="B10" s="161" t="s">
        <v>17</v>
      </c>
      <c r="C10" s="161"/>
      <c r="D10" s="161"/>
      <c r="E10" s="161"/>
      <c r="F10" s="161"/>
      <c r="G10" s="161"/>
      <c r="H10" s="161"/>
      <c r="I10" s="162" t="s">
        <v>18</v>
      </c>
      <c r="J10" s="163"/>
      <c r="K10" s="163"/>
      <c r="L10" s="163"/>
      <c r="M10" s="163"/>
      <c r="N10" s="163"/>
      <c r="O10" s="163"/>
      <c r="P10" s="163"/>
      <c r="Q10" s="163"/>
      <c r="R10" s="163"/>
      <c r="S10" s="164"/>
      <c r="T10" s="165" t="s">
        <v>19</v>
      </c>
      <c r="U10" s="166"/>
      <c r="V10" s="166"/>
      <c r="W10" s="166"/>
      <c r="X10" s="166"/>
      <c r="Y10" s="166"/>
      <c r="Z10" s="166"/>
      <c r="AA10" s="166"/>
      <c r="AB10" s="166"/>
      <c r="AC10" s="167"/>
      <c r="AD10" s="168" t="s">
        <v>20</v>
      </c>
      <c r="AE10" s="168"/>
      <c r="AF10" s="168"/>
      <c r="AG10" s="168"/>
      <c r="AH10" s="168"/>
      <c r="AI10" s="168"/>
      <c r="AJ10" s="168"/>
      <c r="AK10" s="168"/>
      <c r="AL10" s="168"/>
      <c r="AM10" s="168"/>
      <c r="AN10" s="169" t="s">
        <v>21</v>
      </c>
      <c r="AO10" s="180" t="s">
        <v>22</v>
      </c>
      <c r="AP10" s="181"/>
      <c r="AQ10" s="181"/>
      <c r="AR10" s="182"/>
    </row>
    <row r="11" spans="1:54" x14ac:dyDescent="0.15">
      <c r="A11" s="160"/>
      <c r="B11" s="183" t="s">
        <v>23</v>
      </c>
      <c r="C11" s="183" t="s">
        <v>24</v>
      </c>
      <c r="D11" s="185" t="s">
        <v>25</v>
      </c>
      <c r="E11" s="185" t="s">
        <v>26</v>
      </c>
      <c r="F11" s="183" t="s">
        <v>177</v>
      </c>
      <c r="G11" s="183" t="s">
        <v>27</v>
      </c>
      <c r="H11" s="183" t="s">
        <v>28</v>
      </c>
      <c r="I11" s="176" t="s">
        <v>29</v>
      </c>
      <c r="J11" s="240"/>
      <c r="K11" s="240"/>
      <c r="L11" s="177"/>
      <c r="M11" s="174" t="s">
        <v>202</v>
      </c>
      <c r="N11" s="174" t="s">
        <v>203</v>
      </c>
      <c r="O11" s="174" t="s">
        <v>204</v>
      </c>
      <c r="P11" s="176" t="s">
        <v>205</v>
      </c>
      <c r="Q11" s="177"/>
      <c r="R11" s="174" t="s">
        <v>206</v>
      </c>
      <c r="S11" s="174" t="s">
        <v>30</v>
      </c>
      <c r="T11" s="172" t="s">
        <v>31</v>
      </c>
      <c r="U11" s="172" t="s">
        <v>32</v>
      </c>
      <c r="V11" s="172" t="s">
        <v>33</v>
      </c>
      <c r="W11" s="172" t="s">
        <v>34</v>
      </c>
      <c r="X11" s="172" t="s">
        <v>35</v>
      </c>
      <c r="Y11" s="172" t="s">
        <v>36</v>
      </c>
      <c r="Z11" s="172" t="s">
        <v>37</v>
      </c>
      <c r="AA11" s="165" t="s">
        <v>38</v>
      </c>
      <c r="AB11" s="166"/>
      <c r="AC11" s="167"/>
      <c r="AD11" s="189" t="s">
        <v>39</v>
      </c>
      <c r="AE11" s="189"/>
      <c r="AF11" s="189"/>
      <c r="AG11" s="189"/>
      <c r="AH11" s="189"/>
      <c r="AI11" s="189" t="s">
        <v>40</v>
      </c>
      <c r="AJ11" s="189"/>
      <c r="AK11" s="189"/>
      <c r="AL11" s="189"/>
      <c r="AM11" s="189"/>
      <c r="AN11" s="170"/>
      <c r="AO11" s="187" t="s">
        <v>41</v>
      </c>
      <c r="AP11" s="190" t="s">
        <v>42</v>
      </c>
      <c r="AQ11" s="190" t="s">
        <v>43</v>
      </c>
      <c r="AR11" s="187" t="s">
        <v>44</v>
      </c>
    </row>
    <row r="12" spans="1:54" s="18" customFormat="1" ht="79.5" customHeight="1" x14ac:dyDescent="0.15">
      <c r="A12" s="160"/>
      <c r="B12" s="184"/>
      <c r="C12" s="184"/>
      <c r="D12" s="186"/>
      <c r="E12" s="186"/>
      <c r="F12" s="184"/>
      <c r="G12" s="184"/>
      <c r="H12" s="184"/>
      <c r="I12" s="178"/>
      <c r="J12" s="241"/>
      <c r="K12" s="241"/>
      <c r="L12" s="179"/>
      <c r="M12" s="175"/>
      <c r="N12" s="175"/>
      <c r="O12" s="175"/>
      <c r="P12" s="178"/>
      <c r="Q12" s="179"/>
      <c r="R12" s="175"/>
      <c r="S12" s="175"/>
      <c r="T12" s="173"/>
      <c r="U12" s="173"/>
      <c r="V12" s="173"/>
      <c r="W12" s="173"/>
      <c r="X12" s="173"/>
      <c r="Y12" s="173"/>
      <c r="Z12" s="173"/>
      <c r="AA12" s="15" t="s">
        <v>45</v>
      </c>
      <c r="AB12" s="15" t="s">
        <v>46</v>
      </c>
      <c r="AC12" s="15" t="s">
        <v>47</v>
      </c>
      <c r="AD12" s="16" t="s">
        <v>48</v>
      </c>
      <c r="AE12" s="17" t="s">
        <v>49</v>
      </c>
      <c r="AF12" s="17" t="s">
        <v>238</v>
      </c>
      <c r="AG12" s="17" t="s">
        <v>237</v>
      </c>
      <c r="AH12" s="17" t="s">
        <v>50</v>
      </c>
      <c r="AI12" s="16" t="s">
        <v>51</v>
      </c>
      <c r="AJ12" s="17" t="s">
        <v>49</v>
      </c>
      <c r="AK12" s="17" t="s">
        <v>238</v>
      </c>
      <c r="AL12" s="17" t="s">
        <v>237</v>
      </c>
      <c r="AM12" s="17" t="s">
        <v>50</v>
      </c>
      <c r="AN12" s="171"/>
      <c r="AO12" s="188"/>
      <c r="AP12" s="191"/>
      <c r="AQ12" s="191"/>
      <c r="AR12" s="188"/>
    </row>
    <row r="13" spans="1:54" s="25" customFormat="1" ht="10.5" x14ac:dyDescent="0.15">
      <c r="A13" s="19">
        <v>1</v>
      </c>
      <c r="B13" s="20">
        <v>2</v>
      </c>
      <c r="C13" s="20">
        <v>3</v>
      </c>
      <c r="D13" s="20">
        <v>4</v>
      </c>
      <c r="E13" s="20">
        <v>5</v>
      </c>
      <c r="F13" s="20">
        <v>6</v>
      </c>
      <c r="G13" s="20">
        <v>7</v>
      </c>
      <c r="H13" s="20">
        <v>8</v>
      </c>
      <c r="I13" s="162">
        <v>9</v>
      </c>
      <c r="J13" s="163"/>
      <c r="K13" s="163"/>
      <c r="L13" s="164"/>
      <c r="M13" s="21">
        <v>10</v>
      </c>
      <c r="N13" s="21">
        <v>11</v>
      </c>
      <c r="O13" s="22">
        <v>12</v>
      </c>
      <c r="P13" s="162">
        <v>13</v>
      </c>
      <c r="Q13" s="164"/>
      <c r="R13" s="22">
        <v>14</v>
      </c>
      <c r="S13" s="22">
        <v>15</v>
      </c>
      <c r="T13" s="23">
        <v>16</v>
      </c>
      <c r="U13" s="23">
        <v>17</v>
      </c>
      <c r="V13" s="23">
        <v>18</v>
      </c>
      <c r="W13" s="23">
        <v>19</v>
      </c>
      <c r="X13" s="23">
        <v>20</v>
      </c>
      <c r="Y13" s="23">
        <v>21</v>
      </c>
      <c r="Z13" s="23">
        <v>22</v>
      </c>
      <c r="AA13" s="23">
        <v>23</v>
      </c>
      <c r="AB13" s="23">
        <v>24</v>
      </c>
      <c r="AC13" s="23">
        <v>25</v>
      </c>
      <c r="AD13" s="16">
        <v>26</v>
      </c>
      <c r="AE13" s="16">
        <v>27</v>
      </c>
      <c r="AF13" s="16">
        <v>28</v>
      </c>
      <c r="AG13" s="16">
        <v>29</v>
      </c>
      <c r="AH13" s="16">
        <v>30</v>
      </c>
      <c r="AI13" s="16">
        <v>31</v>
      </c>
      <c r="AJ13" s="16">
        <v>32</v>
      </c>
      <c r="AK13" s="16">
        <v>33</v>
      </c>
      <c r="AL13" s="16">
        <v>34</v>
      </c>
      <c r="AM13" s="16">
        <v>35</v>
      </c>
      <c r="AN13" s="24">
        <v>36</v>
      </c>
      <c r="AO13" s="24">
        <v>37</v>
      </c>
      <c r="AP13" s="24">
        <v>38</v>
      </c>
      <c r="AQ13" s="24">
        <v>39</v>
      </c>
      <c r="AR13" s="24">
        <v>40</v>
      </c>
    </row>
    <row r="14" spans="1:54" s="3" customFormat="1" ht="18" customHeight="1" x14ac:dyDescent="0.25">
      <c r="A14" s="310">
        <v>228</v>
      </c>
      <c r="B14" s="323" t="s">
        <v>207</v>
      </c>
      <c r="C14" s="319" t="s">
        <v>208</v>
      </c>
      <c r="D14" s="319" t="s">
        <v>211</v>
      </c>
      <c r="E14" s="322">
        <v>220</v>
      </c>
      <c r="F14" s="223">
        <v>0.25</v>
      </c>
      <c r="G14" s="242">
        <f>F14+F26</f>
        <v>2.25</v>
      </c>
      <c r="H14" s="300">
        <f>1-(F14+G14)/E14</f>
        <v>0.98863636363636365</v>
      </c>
      <c r="I14" s="214" t="s">
        <v>197</v>
      </c>
      <c r="J14" s="215"/>
      <c r="K14" s="215"/>
      <c r="L14" s="216"/>
      <c r="M14" s="223">
        <v>10</v>
      </c>
      <c r="N14" s="87" t="s">
        <v>52</v>
      </c>
      <c r="O14" s="89">
        <v>0</v>
      </c>
      <c r="P14" s="226">
        <v>0</v>
      </c>
      <c r="Q14" s="227"/>
      <c r="R14" s="118">
        <v>0</v>
      </c>
      <c r="S14" s="206">
        <f>R16*100/P16</f>
        <v>14.4</v>
      </c>
      <c r="T14" s="74"/>
      <c r="U14" s="74"/>
      <c r="V14" s="74"/>
      <c r="W14" s="75"/>
      <c r="X14" s="74"/>
      <c r="Y14" s="74"/>
      <c r="Z14" s="74"/>
      <c r="AA14" s="74"/>
      <c r="AB14" s="74"/>
      <c r="AC14" s="74"/>
      <c r="AD14" s="213" t="s">
        <v>264</v>
      </c>
      <c r="AE14" s="324" t="s">
        <v>211</v>
      </c>
      <c r="AF14" s="324">
        <v>74</v>
      </c>
      <c r="AG14" s="324">
        <v>0</v>
      </c>
      <c r="AH14" s="212">
        <v>0</v>
      </c>
      <c r="AI14" s="329" t="s">
        <v>239</v>
      </c>
      <c r="AJ14" s="332" t="s">
        <v>211</v>
      </c>
      <c r="AK14" s="335">
        <v>65</v>
      </c>
      <c r="AL14" s="330">
        <v>0</v>
      </c>
      <c r="AM14" s="331">
        <v>0</v>
      </c>
      <c r="AN14" s="199">
        <v>12</v>
      </c>
      <c r="AO14" s="202">
        <v>29600000</v>
      </c>
      <c r="AP14" s="205">
        <f>+R6/AO14</f>
        <v>18.496621621621621</v>
      </c>
      <c r="AQ14" s="192">
        <f>1-H14</f>
        <v>1.1363636363636354E-2</v>
      </c>
      <c r="AR14" s="196" t="s">
        <v>245</v>
      </c>
    </row>
    <row r="15" spans="1:54" s="3" customFormat="1" ht="33.75" customHeight="1" x14ac:dyDescent="0.25">
      <c r="A15" s="311"/>
      <c r="B15" s="323"/>
      <c r="C15" s="320"/>
      <c r="D15" s="320"/>
      <c r="E15" s="194"/>
      <c r="F15" s="224"/>
      <c r="G15" s="242"/>
      <c r="H15" s="300"/>
      <c r="I15" s="217"/>
      <c r="J15" s="218"/>
      <c r="K15" s="218"/>
      <c r="L15" s="219"/>
      <c r="M15" s="224"/>
      <c r="N15" s="87" t="s">
        <v>246</v>
      </c>
      <c r="O15" s="89">
        <v>0</v>
      </c>
      <c r="P15" s="226">
        <v>0</v>
      </c>
      <c r="Q15" s="227">
        <v>0</v>
      </c>
      <c r="R15" s="75">
        <v>0</v>
      </c>
      <c r="S15" s="207"/>
      <c r="T15" s="74"/>
      <c r="U15" s="74"/>
      <c r="V15" s="74"/>
      <c r="W15" s="75"/>
      <c r="X15" s="74"/>
      <c r="Y15" s="74"/>
      <c r="Z15" s="74"/>
      <c r="AA15" s="74"/>
      <c r="AB15" s="74"/>
      <c r="AC15" s="74"/>
      <c r="AD15" s="213"/>
      <c r="AE15" s="324"/>
      <c r="AF15" s="324"/>
      <c r="AG15" s="324"/>
      <c r="AH15" s="212"/>
      <c r="AI15" s="329"/>
      <c r="AJ15" s="333"/>
      <c r="AK15" s="335"/>
      <c r="AL15" s="330"/>
      <c r="AM15" s="331"/>
      <c r="AN15" s="200"/>
      <c r="AO15" s="203"/>
      <c r="AP15" s="194"/>
      <c r="AQ15" s="193"/>
      <c r="AR15" s="197"/>
    </row>
    <row r="16" spans="1:54" s="3" customFormat="1" ht="95.25" customHeight="1" x14ac:dyDescent="0.25">
      <c r="A16" s="311"/>
      <c r="B16" s="323"/>
      <c r="C16" s="320"/>
      <c r="D16" s="320"/>
      <c r="E16" s="194"/>
      <c r="F16" s="224"/>
      <c r="G16" s="242"/>
      <c r="H16" s="300"/>
      <c r="I16" s="217"/>
      <c r="J16" s="218"/>
      <c r="K16" s="218"/>
      <c r="L16" s="219"/>
      <c r="M16" s="224"/>
      <c r="N16" s="87" t="s">
        <v>53</v>
      </c>
      <c r="O16" s="228">
        <v>300000000</v>
      </c>
      <c r="P16" s="231">
        <v>300000000</v>
      </c>
      <c r="Q16" s="232"/>
      <c r="R16" s="237">
        <v>43200000</v>
      </c>
      <c r="S16" s="207"/>
      <c r="T16" s="93" t="s">
        <v>232</v>
      </c>
      <c r="U16" s="94" t="s">
        <v>213</v>
      </c>
      <c r="V16" s="95" t="s">
        <v>218</v>
      </c>
      <c r="W16" s="96">
        <v>6800000</v>
      </c>
      <c r="X16" s="97" t="s">
        <v>223</v>
      </c>
      <c r="Y16" s="98" t="s">
        <v>225</v>
      </c>
      <c r="Z16" s="98" t="s">
        <v>226</v>
      </c>
      <c r="AA16" s="99" t="s">
        <v>257</v>
      </c>
      <c r="AB16" s="100" t="s">
        <v>211</v>
      </c>
      <c r="AC16" s="101">
        <v>8</v>
      </c>
      <c r="AD16" s="213"/>
      <c r="AE16" s="324"/>
      <c r="AF16" s="324"/>
      <c r="AG16" s="324"/>
      <c r="AH16" s="212"/>
      <c r="AI16" s="329"/>
      <c r="AJ16" s="333"/>
      <c r="AK16" s="335"/>
      <c r="AL16" s="330"/>
      <c r="AM16" s="331"/>
      <c r="AN16" s="200"/>
      <c r="AO16" s="203"/>
      <c r="AP16" s="194"/>
      <c r="AQ16" s="193"/>
      <c r="AR16" s="197"/>
    </row>
    <row r="17" spans="1:44" s="3" customFormat="1" ht="300.75" customHeight="1" x14ac:dyDescent="0.25">
      <c r="A17" s="311"/>
      <c r="B17" s="323"/>
      <c r="C17" s="320"/>
      <c r="D17" s="320"/>
      <c r="E17" s="194"/>
      <c r="F17" s="224"/>
      <c r="G17" s="242"/>
      <c r="H17" s="300"/>
      <c r="I17" s="217"/>
      <c r="J17" s="218"/>
      <c r="K17" s="218"/>
      <c r="L17" s="219"/>
      <c r="M17" s="224"/>
      <c r="N17" s="87" t="s">
        <v>53</v>
      </c>
      <c r="O17" s="229"/>
      <c r="P17" s="233"/>
      <c r="Q17" s="234"/>
      <c r="R17" s="238"/>
      <c r="S17" s="207"/>
      <c r="T17" s="93" t="s">
        <v>233</v>
      </c>
      <c r="U17" s="102" t="s">
        <v>214</v>
      </c>
      <c r="V17" s="103" t="s">
        <v>219</v>
      </c>
      <c r="W17" s="104">
        <v>4400000</v>
      </c>
      <c r="X17" s="105" t="s">
        <v>223</v>
      </c>
      <c r="Y17" s="106" t="s">
        <v>227</v>
      </c>
      <c r="Z17" s="106" t="s">
        <v>228</v>
      </c>
      <c r="AA17" s="107" t="s">
        <v>258</v>
      </c>
      <c r="AB17" s="100" t="s">
        <v>211</v>
      </c>
      <c r="AC17" s="101">
        <v>7</v>
      </c>
      <c r="AD17" s="213"/>
      <c r="AE17" s="324"/>
      <c r="AF17" s="324"/>
      <c r="AG17" s="324"/>
      <c r="AH17" s="212"/>
      <c r="AI17" s="329"/>
      <c r="AJ17" s="333"/>
      <c r="AK17" s="335"/>
      <c r="AL17" s="330"/>
      <c r="AM17" s="331"/>
      <c r="AN17" s="200"/>
      <c r="AO17" s="203"/>
      <c r="AP17" s="194"/>
      <c r="AQ17" s="193"/>
      <c r="AR17" s="197"/>
    </row>
    <row r="18" spans="1:44" s="3" customFormat="1" ht="249" customHeight="1" x14ac:dyDescent="0.25">
      <c r="A18" s="311"/>
      <c r="B18" s="323"/>
      <c r="C18" s="320"/>
      <c r="D18" s="320"/>
      <c r="E18" s="194"/>
      <c r="F18" s="224"/>
      <c r="G18" s="242"/>
      <c r="H18" s="300"/>
      <c r="I18" s="217"/>
      <c r="J18" s="218"/>
      <c r="K18" s="218"/>
      <c r="L18" s="219"/>
      <c r="M18" s="224"/>
      <c r="N18" s="87" t="s">
        <v>53</v>
      </c>
      <c r="O18" s="229"/>
      <c r="P18" s="233"/>
      <c r="Q18" s="234"/>
      <c r="R18" s="238"/>
      <c r="S18" s="207"/>
      <c r="T18" s="93" t="s">
        <v>234</v>
      </c>
      <c r="U18" s="108" t="s">
        <v>215</v>
      </c>
      <c r="V18" s="109" t="s">
        <v>222</v>
      </c>
      <c r="W18" s="110">
        <v>6800000</v>
      </c>
      <c r="X18" s="105" t="s">
        <v>223</v>
      </c>
      <c r="Y18" s="106" t="s">
        <v>229</v>
      </c>
      <c r="Z18" s="106" t="s">
        <v>230</v>
      </c>
      <c r="AA18" s="99" t="s">
        <v>259</v>
      </c>
      <c r="AB18" s="100" t="s">
        <v>211</v>
      </c>
      <c r="AC18" s="101"/>
      <c r="AD18" s="213"/>
      <c r="AE18" s="324"/>
      <c r="AF18" s="324"/>
      <c r="AG18" s="324"/>
      <c r="AH18" s="212"/>
      <c r="AI18" s="329"/>
      <c r="AJ18" s="333"/>
      <c r="AK18" s="335"/>
      <c r="AL18" s="330"/>
      <c r="AM18" s="331"/>
      <c r="AN18" s="200"/>
      <c r="AO18" s="203"/>
      <c r="AP18" s="194"/>
      <c r="AQ18" s="193"/>
      <c r="AR18" s="197"/>
    </row>
    <row r="19" spans="1:44" s="3" customFormat="1" ht="249" customHeight="1" x14ac:dyDescent="0.25">
      <c r="A19" s="311"/>
      <c r="B19" s="323"/>
      <c r="C19" s="320"/>
      <c r="D19" s="320"/>
      <c r="E19" s="194"/>
      <c r="F19" s="224"/>
      <c r="G19" s="242"/>
      <c r="H19" s="300"/>
      <c r="I19" s="217"/>
      <c r="J19" s="218"/>
      <c r="K19" s="218"/>
      <c r="L19" s="219"/>
      <c r="M19" s="224"/>
      <c r="N19" s="87"/>
      <c r="O19" s="229"/>
      <c r="P19" s="233"/>
      <c r="Q19" s="234"/>
      <c r="R19" s="238"/>
      <c r="S19" s="207"/>
      <c r="T19" s="93" t="s">
        <v>255</v>
      </c>
      <c r="U19" s="108" t="s">
        <v>254</v>
      </c>
      <c r="V19" s="109" t="s">
        <v>222</v>
      </c>
      <c r="W19" s="110">
        <v>6800000</v>
      </c>
      <c r="X19" s="105" t="s">
        <v>223</v>
      </c>
      <c r="Y19" s="106" t="s">
        <v>229</v>
      </c>
      <c r="Z19" s="106" t="s">
        <v>230</v>
      </c>
      <c r="AA19" s="111" t="s">
        <v>256</v>
      </c>
      <c r="AB19" s="100" t="s">
        <v>211</v>
      </c>
      <c r="AC19" s="101">
        <v>6</v>
      </c>
      <c r="AD19" s="213"/>
      <c r="AE19" s="324"/>
      <c r="AF19" s="324"/>
      <c r="AG19" s="324"/>
      <c r="AH19" s="212"/>
      <c r="AI19" s="329"/>
      <c r="AJ19" s="333"/>
      <c r="AK19" s="335"/>
      <c r="AL19" s="330"/>
      <c r="AM19" s="331"/>
      <c r="AN19" s="200"/>
      <c r="AO19" s="203"/>
      <c r="AP19" s="194"/>
      <c r="AQ19" s="193"/>
      <c r="AR19" s="197"/>
    </row>
    <row r="20" spans="1:44" s="3" customFormat="1" ht="241.5" customHeight="1" x14ac:dyDescent="0.25">
      <c r="A20" s="311"/>
      <c r="B20" s="323"/>
      <c r="C20" s="320"/>
      <c r="D20" s="320"/>
      <c r="E20" s="194"/>
      <c r="F20" s="224"/>
      <c r="G20" s="242"/>
      <c r="H20" s="300"/>
      <c r="I20" s="217"/>
      <c r="J20" s="218"/>
      <c r="K20" s="218"/>
      <c r="L20" s="219"/>
      <c r="M20" s="224"/>
      <c r="N20" s="87" t="s">
        <v>53</v>
      </c>
      <c r="O20" s="229"/>
      <c r="P20" s="233"/>
      <c r="Q20" s="234"/>
      <c r="R20" s="238"/>
      <c r="S20" s="207"/>
      <c r="T20" s="93" t="s">
        <v>235</v>
      </c>
      <c r="U20" s="112" t="s">
        <v>216</v>
      </c>
      <c r="V20" s="113" t="s">
        <v>220</v>
      </c>
      <c r="W20" s="110">
        <v>14000000</v>
      </c>
      <c r="X20" s="105" t="s">
        <v>224</v>
      </c>
      <c r="Y20" s="106" t="s">
        <v>227</v>
      </c>
      <c r="Z20" s="98" t="s">
        <v>231</v>
      </c>
      <c r="AA20" s="114" t="s">
        <v>261</v>
      </c>
      <c r="AB20" s="100" t="s">
        <v>211</v>
      </c>
      <c r="AC20" s="101">
        <v>6</v>
      </c>
      <c r="AD20" s="213"/>
      <c r="AE20" s="324"/>
      <c r="AF20" s="324"/>
      <c r="AG20" s="324"/>
      <c r="AH20" s="212"/>
      <c r="AI20" s="329"/>
      <c r="AJ20" s="333"/>
      <c r="AK20" s="335"/>
      <c r="AL20" s="330"/>
      <c r="AM20" s="331"/>
      <c r="AN20" s="200"/>
      <c r="AO20" s="203"/>
      <c r="AP20" s="194"/>
      <c r="AQ20" s="193"/>
      <c r="AR20" s="197"/>
    </row>
    <row r="21" spans="1:44" s="3" customFormat="1" ht="242.25" customHeight="1" x14ac:dyDescent="0.25">
      <c r="A21" s="311"/>
      <c r="B21" s="323"/>
      <c r="C21" s="320"/>
      <c r="D21" s="320"/>
      <c r="E21" s="194"/>
      <c r="F21" s="224"/>
      <c r="G21" s="242"/>
      <c r="H21" s="300"/>
      <c r="I21" s="217"/>
      <c r="J21" s="218"/>
      <c r="K21" s="218"/>
      <c r="L21" s="219"/>
      <c r="M21" s="224"/>
      <c r="N21" s="301" t="s">
        <v>53</v>
      </c>
      <c r="O21" s="229"/>
      <c r="P21" s="233"/>
      <c r="Q21" s="234"/>
      <c r="R21" s="238"/>
      <c r="S21" s="207"/>
      <c r="T21" s="93" t="s">
        <v>236</v>
      </c>
      <c r="U21" s="108" t="s">
        <v>217</v>
      </c>
      <c r="V21" s="115" t="s">
        <v>221</v>
      </c>
      <c r="W21" s="110">
        <v>4400000</v>
      </c>
      <c r="X21" s="105" t="s">
        <v>223</v>
      </c>
      <c r="Y21" s="106" t="s">
        <v>227</v>
      </c>
      <c r="Z21" s="106" t="s">
        <v>228</v>
      </c>
      <c r="AA21" s="116" t="s">
        <v>260</v>
      </c>
      <c r="AB21" s="100" t="s">
        <v>211</v>
      </c>
      <c r="AC21" s="101">
        <v>6</v>
      </c>
      <c r="AD21" s="213"/>
      <c r="AE21" s="324"/>
      <c r="AF21" s="324"/>
      <c r="AG21" s="324"/>
      <c r="AH21" s="212"/>
      <c r="AI21" s="329"/>
      <c r="AJ21" s="333"/>
      <c r="AK21" s="335"/>
      <c r="AL21" s="330"/>
      <c r="AM21" s="331"/>
      <c r="AN21" s="200"/>
      <c r="AO21" s="203"/>
      <c r="AP21" s="194"/>
      <c r="AQ21" s="194"/>
      <c r="AR21" s="197"/>
    </row>
    <row r="22" spans="1:44" s="3" customFormat="1" ht="36" customHeight="1" x14ac:dyDescent="0.25">
      <c r="A22" s="311"/>
      <c r="B22" s="323"/>
      <c r="C22" s="320"/>
      <c r="D22" s="320"/>
      <c r="E22" s="194"/>
      <c r="F22" s="224"/>
      <c r="G22" s="242"/>
      <c r="H22" s="300"/>
      <c r="I22" s="220"/>
      <c r="J22" s="221"/>
      <c r="K22" s="221"/>
      <c r="L22" s="222"/>
      <c r="M22" s="225"/>
      <c r="N22" s="302"/>
      <c r="O22" s="230"/>
      <c r="P22" s="235"/>
      <c r="Q22" s="236"/>
      <c r="R22" s="239"/>
      <c r="S22" s="208"/>
      <c r="T22" s="101"/>
      <c r="U22" s="101"/>
      <c r="V22" s="101"/>
      <c r="W22" s="117"/>
      <c r="X22" s="101"/>
      <c r="Y22" s="101"/>
      <c r="Z22" s="101"/>
      <c r="AA22" s="101"/>
      <c r="AB22" s="101"/>
      <c r="AC22" s="101"/>
      <c r="AD22" s="213"/>
      <c r="AE22" s="324"/>
      <c r="AF22" s="324"/>
      <c r="AG22" s="324"/>
      <c r="AH22" s="212"/>
      <c r="AI22" s="329"/>
      <c r="AJ22" s="333"/>
      <c r="AK22" s="335"/>
      <c r="AL22" s="330"/>
      <c r="AM22" s="331"/>
      <c r="AN22" s="200"/>
      <c r="AO22" s="203"/>
      <c r="AP22" s="194"/>
      <c r="AQ22" s="194"/>
      <c r="AR22" s="197"/>
    </row>
    <row r="23" spans="1:44" s="3" customFormat="1" ht="15" customHeight="1" x14ac:dyDescent="0.25">
      <c r="A23" s="311"/>
      <c r="B23" s="323"/>
      <c r="C23" s="320"/>
      <c r="D23" s="320"/>
      <c r="E23" s="194"/>
      <c r="F23" s="224"/>
      <c r="G23" s="242"/>
      <c r="H23" s="300"/>
      <c r="I23" s="214" t="s">
        <v>198</v>
      </c>
      <c r="J23" s="215"/>
      <c r="K23" s="215"/>
      <c r="L23" s="216"/>
      <c r="M23" s="223">
        <v>3</v>
      </c>
      <c r="N23" s="27" t="s">
        <v>52</v>
      </c>
      <c r="O23" s="89"/>
      <c r="P23" s="226"/>
      <c r="Q23" s="227"/>
      <c r="R23" s="26"/>
      <c r="S23" s="209"/>
      <c r="T23" s="101"/>
      <c r="U23" s="101"/>
      <c r="V23" s="101"/>
      <c r="W23" s="117"/>
      <c r="X23" s="101"/>
      <c r="Y23" s="101"/>
      <c r="Z23" s="101"/>
      <c r="AA23" s="101"/>
      <c r="AB23" s="101"/>
      <c r="AC23" s="101"/>
      <c r="AD23" s="213"/>
      <c r="AE23" s="324"/>
      <c r="AF23" s="324"/>
      <c r="AG23" s="324"/>
      <c r="AH23" s="212"/>
      <c r="AI23" s="329"/>
      <c r="AJ23" s="333"/>
      <c r="AK23" s="335"/>
      <c r="AL23" s="330"/>
      <c r="AM23" s="331"/>
      <c r="AN23" s="200"/>
      <c r="AO23" s="203"/>
      <c r="AP23" s="194"/>
      <c r="AQ23" s="194"/>
      <c r="AR23" s="197"/>
    </row>
    <row r="24" spans="1:44" s="3" customFormat="1" ht="15" customHeight="1" x14ac:dyDescent="0.25">
      <c r="A24" s="311"/>
      <c r="B24" s="323"/>
      <c r="C24" s="320"/>
      <c r="D24" s="320"/>
      <c r="E24" s="194"/>
      <c r="F24" s="224"/>
      <c r="G24" s="242"/>
      <c r="H24" s="300"/>
      <c r="I24" s="217"/>
      <c r="J24" s="218"/>
      <c r="K24" s="218"/>
      <c r="L24" s="219"/>
      <c r="M24" s="224"/>
      <c r="N24" s="27" t="s">
        <v>212</v>
      </c>
      <c r="O24" s="90">
        <v>17000000</v>
      </c>
      <c r="P24" s="226">
        <v>17000000</v>
      </c>
      <c r="Q24" s="227">
        <v>17000000</v>
      </c>
      <c r="R24" s="26"/>
      <c r="S24" s="210"/>
      <c r="T24" s="101"/>
      <c r="U24" s="101"/>
      <c r="V24" s="101"/>
      <c r="W24" s="117"/>
      <c r="X24" s="101"/>
      <c r="Y24" s="101"/>
      <c r="Z24" s="101"/>
      <c r="AA24" s="101"/>
      <c r="AB24" s="101"/>
      <c r="AC24" s="101"/>
      <c r="AD24" s="213"/>
      <c r="AE24" s="324"/>
      <c r="AF24" s="324"/>
      <c r="AG24" s="324"/>
      <c r="AH24" s="212"/>
      <c r="AI24" s="329"/>
      <c r="AJ24" s="333"/>
      <c r="AK24" s="335"/>
      <c r="AL24" s="330"/>
      <c r="AM24" s="331"/>
      <c r="AN24" s="200"/>
      <c r="AO24" s="203"/>
      <c r="AP24" s="194"/>
      <c r="AQ24" s="194"/>
      <c r="AR24" s="197"/>
    </row>
    <row r="25" spans="1:44" s="3" customFormat="1" ht="15" customHeight="1" x14ac:dyDescent="0.25">
      <c r="A25" s="311"/>
      <c r="B25" s="323"/>
      <c r="C25" s="321"/>
      <c r="D25" s="321"/>
      <c r="E25" s="195"/>
      <c r="F25" s="225"/>
      <c r="G25" s="242"/>
      <c r="H25" s="300"/>
      <c r="I25" s="220"/>
      <c r="J25" s="221"/>
      <c r="K25" s="221"/>
      <c r="L25" s="222"/>
      <c r="M25" s="225"/>
      <c r="N25" s="27" t="s">
        <v>53</v>
      </c>
      <c r="O25" s="89"/>
      <c r="P25" s="226"/>
      <c r="Q25" s="227"/>
      <c r="R25" s="26"/>
      <c r="S25" s="211"/>
      <c r="T25" s="101"/>
      <c r="U25" s="101"/>
      <c r="V25" s="101"/>
      <c r="W25" s="117"/>
      <c r="X25" s="101"/>
      <c r="Y25" s="101"/>
      <c r="Z25" s="101"/>
      <c r="AA25" s="101"/>
      <c r="AB25" s="101"/>
      <c r="AC25" s="101"/>
      <c r="AD25" s="213"/>
      <c r="AE25" s="324"/>
      <c r="AF25" s="324"/>
      <c r="AG25" s="324"/>
      <c r="AH25" s="212"/>
      <c r="AI25" s="329"/>
      <c r="AJ25" s="333"/>
      <c r="AK25" s="335"/>
      <c r="AL25" s="330"/>
      <c r="AM25" s="331"/>
      <c r="AN25" s="200"/>
      <c r="AO25" s="203"/>
      <c r="AP25" s="194"/>
      <c r="AQ25" s="194"/>
      <c r="AR25" s="197"/>
    </row>
    <row r="26" spans="1:44" s="3" customFormat="1" ht="15" customHeight="1" x14ac:dyDescent="0.25">
      <c r="A26" s="311"/>
      <c r="B26" s="323"/>
      <c r="C26" s="319" t="s">
        <v>209</v>
      </c>
      <c r="D26" s="319" t="s">
        <v>211</v>
      </c>
      <c r="E26" s="319">
        <v>4</v>
      </c>
      <c r="F26" s="223">
        <v>2</v>
      </c>
      <c r="G26" s="242"/>
      <c r="H26" s="300"/>
      <c r="I26" s="214" t="s">
        <v>199</v>
      </c>
      <c r="J26" s="215"/>
      <c r="K26" s="215"/>
      <c r="L26" s="216"/>
      <c r="M26" s="223">
        <v>4</v>
      </c>
      <c r="N26" s="27" t="s">
        <v>52</v>
      </c>
      <c r="O26" s="89"/>
      <c r="P26" s="226"/>
      <c r="Q26" s="227"/>
      <c r="R26" s="26"/>
      <c r="S26" s="209"/>
      <c r="T26" s="101"/>
      <c r="U26" s="101"/>
      <c r="V26" s="101"/>
      <c r="W26" s="117"/>
      <c r="X26" s="101"/>
      <c r="Y26" s="101"/>
      <c r="Z26" s="101"/>
      <c r="AA26" s="101"/>
      <c r="AB26" s="101"/>
      <c r="AC26" s="101"/>
      <c r="AD26" s="213"/>
      <c r="AE26" s="324"/>
      <c r="AF26" s="324"/>
      <c r="AG26" s="324"/>
      <c r="AH26" s="212"/>
      <c r="AI26" s="329"/>
      <c r="AJ26" s="333"/>
      <c r="AK26" s="335"/>
      <c r="AL26" s="330"/>
      <c r="AM26" s="331"/>
      <c r="AN26" s="200"/>
      <c r="AO26" s="203"/>
      <c r="AP26" s="194"/>
      <c r="AQ26" s="194"/>
      <c r="AR26" s="197"/>
    </row>
    <row r="27" spans="1:44" s="3" customFormat="1" ht="15" customHeight="1" x14ac:dyDescent="0.25">
      <c r="A27" s="311"/>
      <c r="B27" s="323"/>
      <c r="C27" s="320"/>
      <c r="D27" s="320"/>
      <c r="E27" s="320"/>
      <c r="F27" s="224"/>
      <c r="G27" s="242"/>
      <c r="H27" s="300"/>
      <c r="I27" s="217"/>
      <c r="J27" s="218"/>
      <c r="K27" s="218"/>
      <c r="L27" s="219"/>
      <c r="M27" s="224"/>
      <c r="N27" s="27" t="s">
        <v>212</v>
      </c>
      <c r="O27" s="89">
        <v>80000000</v>
      </c>
      <c r="P27" s="226">
        <v>80000000</v>
      </c>
      <c r="Q27" s="227">
        <v>80000000</v>
      </c>
      <c r="R27" s="26"/>
      <c r="S27" s="210"/>
      <c r="T27" s="101"/>
      <c r="U27" s="101"/>
      <c r="V27" s="101"/>
      <c r="W27" s="117"/>
      <c r="X27" s="101"/>
      <c r="Y27" s="101"/>
      <c r="Z27" s="101"/>
      <c r="AA27" s="101"/>
      <c r="AB27" s="101"/>
      <c r="AC27" s="101"/>
      <c r="AD27" s="213"/>
      <c r="AE27" s="324"/>
      <c r="AF27" s="324"/>
      <c r="AG27" s="324"/>
      <c r="AH27" s="212"/>
      <c r="AI27" s="329"/>
      <c r="AJ27" s="333"/>
      <c r="AK27" s="335"/>
      <c r="AL27" s="330"/>
      <c r="AM27" s="331"/>
      <c r="AN27" s="200"/>
      <c r="AO27" s="203"/>
      <c r="AP27" s="194"/>
      <c r="AQ27" s="194"/>
      <c r="AR27" s="197"/>
    </row>
    <row r="28" spans="1:44" s="3" customFormat="1" ht="38.25" customHeight="1" x14ac:dyDescent="0.25">
      <c r="A28" s="312"/>
      <c r="B28" s="323"/>
      <c r="C28" s="320"/>
      <c r="D28" s="320"/>
      <c r="E28" s="320"/>
      <c r="F28" s="224"/>
      <c r="G28" s="242"/>
      <c r="H28" s="300"/>
      <c r="I28" s="220"/>
      <c r="J28" s="221"/>
      <c r="K28" s="221"/>
      <c r="L28" s="222"/>
      <c r="M28" s="225"/>
      <c r="N28" s="27" t="s">
        <v>53</v>
      </c>
      <c r="O28" s="89"/>
      <c r="P28" s="226"/>
      <c r="Q28" s="227"/>
      <c r="R28" s="26"/>
      <c r="S28" s="211"/>
      <c r="T28" s="101"/>
      <c r="U28" s="101"/>
      <c r="V28" s="101"/>
      <c r="W28" s="117"/>
      <c r="X28" s="101"/>
      <c r="Y28" s="101"/>
      <c r="Z28" s="101"/>
      <c r="AA28" s="101"/>
      <c r="AB28" s="101"/>
      <c r="AC28" s="101"/>
      <c r="AD28" s="213"/>
      <c r="AE28" s="324"/>
      <c r="AF28" s="324"/>
      <c r="AG28" s="324"/>
      <c r="AH28" s="212"/>
      <c r="AI28" s="329"/>
      <c r="AJ28" s="334"/>
      <c r="AK28" s="335"/>
      <c r="AL28" s="330"/>
      <c r="AM28" s="331"/>
      <c r="AN28" s="200"/>
      <c r="AO28" s="203"/>
      <c r="AP28" s="194"/>
      <c r="AQ28" s="194"/>
      <c r="AR28" s="197"/>
    </row>
    <row r="29" spans="1:44" s="3" customFormat="1" ht="33" customHeight="1" x14ac:dyDescent="0.25">
      <c r="A29" s="313">
        <v>226</v>
      </c>
      <c r="B29" s="323"/>
      <c r="C29" s="320"/>
      <c r="D29" s="320"/>
      <c r="E29" s="320"/>
      <c r="F29" s="224"/>
      <c r="G29" s="242"/>
      <c r="H29" s="300"/>
      <c r="I29" s="214" t="s">
        <v>200</v>
      </c>
      <c r="J29" s="215"/>
      <c r="K29" s="215"/>
      <c r="L29" s="216"/>
      <c r="M29" s="223">
        <v>3</v>
      </c>
      <c r="N29" s="27" t="s">
        <v>52</v>
      </c>
      <c r="O29" s="89">
        <v>0</v>
      </c>
      <c r="P29" s="226">
        <v>0</v>
      </c>
      <c r="Q29" s="227">
        <v>0</v>
      </c>
      <c r="R29" s="26"/>
      <c r="S29" s="209"/>
      <c r="T29" s="101"/>
      <c r="U29" s="101"/>
      <c r="V29" s="101"/>
      <c r="W29" s="117"/>
      <c r="X29" s="101"/>
      <c r="Y29" s="101"/>
      <c r="Z29" s="101"/>
      <c r="AA29" s="101"/>
      <c r="AB29" s="101"/>
      <c r="AC29" s="101"/>
      <c r="AD29" s="213" t="s">
        <v>262</v>
      </c>
      <c r="AE29" s="324" t="s">
        <v>211</v>
      </c>
      <c r="AF29" s="324">
        <v>34</v>
      </c>
      <c r="AG29" s="324">
        <v>0</v>
      </c>
      <c r="AH29" s="212">
        <v>0</v>
      </c>
      <c r="AI29" s="329" t="s">
        <v>241</v>
      </c>
      <c r="AJ29" s="332" t="s">
        <v>211</v>
      </c>
      <c r="AK29" s="335">
        <v>2</v>
      </c>
      <c r="AL29" s="330">
        <v>0</v>
      </c>
      <c r="AM29" s="331">
        <v>0</v>
      </c>
      <c r="AN29" s="200"/>
      <c r="AO29" s="203"/>
      <c r="AP29" s="194"/>
      <c r="AQ29" s="194"/>
      <c r="AR29" s="197"/>
    </row>
    <row r="30" spans="1:44" s="3" customFormat="1" ht="28.5" customHeight="1" x14ac:dyDescent="0.25">
      <c r="A30" s="314"/>
      <c r="B30" s="323"/>
      <c r="C30" s="320"/>
      <c r="D30" s="320"/>
      <c r="E30" s="320"/>
      <c r="F30" s="224"/>
      <c r="G30" s="242"/>
      <c r="H30" s="300"/>
      <c r="I30" s="217"/>
      <c r="J30" s="218"/>
      <c r="K30" s="218"/>
      <c r="L30" s="219"/>
      <c r="M30" s="224"/>
      <c r="N30" s="27" t="s">
        <v>212</v>
      </c>
      <c r="O30" s="89">
        <v>70500000</v>
      </c>
      <c r="P30" s="226">
        <v>70500000</v>
      </c>
      <c r="Q30" s="227">
        <v>70500000</v>
      </c>
      <c r="R30" s="26"/>
      <c r="S30" s="210"/>
      <c r="T30" s="101"/>
      <c r="U30" s="101"/>
      <c r="V30" s="101"/>
      <c r="W30" s="117"/>
      <c r="X30" s="101"/>
      <c r="Y30" s="101"/>
      <c r="Z30" s="101"/>
      <c r="AA30" s="101"/>
      <c r="AB30" s="101"/>
      <c r="AC30" s="101"/>
      <c r="AD30" s="213"/>
      <c r="AE30" s="324"/>
      <c r="AF30" s="324"/>
      <c r="AG30" s="324"/>
      <c r="AH30" s="212"/>
      <c r="AI30" s="329"/>
      <c r="AJ30" s="333"/>
      <c r="AK30" s="335"/>
      <c r="AL30" s="330"/>
      <c r="AM30" s="331"/>
      <c r="AN30" s="200"/>
      <c r="AO30" s="203"/>
      <c r="AP30" s="194"/>
      <c r="AQ30" s="194"/>
      <c r="AR30" s="197"/>
    </row>
    <row r="31" spans="1:44" s="3" customFormat="1" ht="30.75" customHeight="1" x14ac:dyDescent="0.25">
      <c r="A31" s="315"/>
      <c r="B31" s="323"/>
      <c r="C31" s="321"/>
      <c r="D31" s="321"/>
      <c r="E31" s="321"/>
      <c r="F31" s="225"/>
      <c r="G31" s="242"/>
      <c r="H31" s="300"/>
      <c r="I31" s="220"/>
      <c r="J31" s="221"/>
      <c r="K31" s="221"/>
      <c r="L31" s="222"/>
      <c r="M31" s="225"/>
      <c r="N31" s="27" t="s">
        <v>53</v>
      </c>
      <c r="O31" s="89">
        <v>0</v>
      </c>
      <c r="P31" s="226">
        <v>0</v>
      </c>
      <c r="Q31" s="227">
        <v>0</v>
      </c>
      <c r="R31" s="26"/>
      <c r="S31" s="211"/>
      <c r="T31" s="101"/>
      <c r="U31" s="101"/>
      <c r="V31" s="101"/>
      <c r="W31" s="117"/>
      <c r="X31" s="101"/>
      <c r="Y31" s="101"/>
      <c r="Z31" s="101"/>
      <c r="AA31" s="101"/>
      <c r="AB31" s="101"/>
      <c r="AC31" s="101"/>
      <c r="AD31" s="213"/>
      <c r="AE31" s="324"/>
      <c r="AF31" s="324"/>
      <c r="AG31" s="324"/>
      <c r="AH31" s="212"/>
      <c r="AI31" s="329"/>
      <c r="AJ31" s="334"/>
      <c r="AK31" s="335"/>
      <c r="AL31" s="330"/>
      <c r="AM31" s="331"/>
      <c r="AN31" s="200"/>
      <c r="AO31" s="203"/>
      <c r="AP31" s="194"/>
      <c r="AQ31" s="194"/>
      <c r="AR31" s="197"/>
    </row>
    <row r="32" spans="1:44" s="3" customFormat="1" ht="15" customHeight="1" x14ac:dyDescent="0.25">
      <c r="A32" s="316">
        <v>224</v>
      </c>
      <c r="B32" s="323"/>
      <c r="C32" s="319" t="s">
        <v>210</v>
      </c>
      <c r="D32" s="319" t="s">
        <v>211</v>
      </c>
      <c r="E32" s="319">
        <v>100</v>
      </c>
      <c r="F32" s="223">
        <v>10</v>
      </c>
      <c r="G32" s="242"/>
      <c r="H32" s="300"/>
      <c r="I32" s="214" t="s">
        <v>201</v>
      </c>
      <c r="J32" s="215"/>
      <c r="K32" s="215"/>
      <c r="L32" s="216"/>
      <c r="M32" s="223">
        <v>41</v>
      </c>
      <c r="N32" s="27" t="s">
        <v>52</v>
      </c>
      <c r="O32" s="89">
        <v>0</v>
      </c>
      <c r="P32" s="226">
        <v>0</v>
      </c>
      <c r="Q32" s="227">
        <v>0</v>
      </c>
      <c r="R32" s="26"/>
      <c r="S32" s="209"/>
      <c r="T32" s="101"/>
      <c r="U32" s="101"/>
      <c r="V32" s="101"/>
      <c r="W32" s="117"/>
      <c r="X32" s="101"/>
      <c r="Y32" s="101"/>
      <c r="Z32" s="101"/>
      <c r="AA32" s="101"/>
      <c r="AB32" s="101"/>
      <c r="AC32" s="101"/>
      <c r="AD32" s="213" t="s">
        <v>263</v>
      </c>
      <c r="AE32" s="324" t="s">
        <v>211</v>
      </c>
      <c r="AF32" s="330">
        <v>34</v>
      </c>
      <c r="AG32" s="330">
        <v>0</v>
      </c>
      <c r="AH32" s="331">
        <v>0</v>
      </c>
      <c r="AI32" s="329" t="s">
        <v>240</v>
      </c>
      <c r="AJ32" s="332" t="s">
        <v>211</v>
      </c>
      <c r="AK32" s="335">
        <v>40</v>
      </c>
      <c r="AL32" s="330">
        <v>0</v>
      </c>
      <c r="AM32" s="331">
        <v>0</v>
      </c>
      <c r="AN32" s="200"/>
      <c r="AO32" s="203"/>
      <c r="AP32" s="194"/>
      <c r="AQ32" s="194"/>
      <c r="AR32" s="197"/>
    </row>
    <row r="33" spans="1:54" s="3" customFormat="1" ht="30" customHeight="1" x14ac:dyDescent="0.25">
      <c r="A33" s="317"/>
      <c r="B33" s="323"/>
      <c r="C33" s="320"/>
      <c r="D33" s="320"/>
      <c r="E33" s="320"/>
      <c r="F33" s="224"/>
      <c r="G33" s="242"/>
      <c r="H33" s="300"/>
      <c r="I33" s="217"/>
      <c r="J33" s="218"/>
      <c r="K33" s="218"/>
      <c r="L33" s="219"/>
      <c r="M33" s="224"/>
      <c r="N33" s="27" t="s">
        <v>212</v>
      </c>
      <c r="O33" s="91">
        <v>80000000</v>
      </c>
      <c r="P33" s="226">
        <v>80000000</v>
      </c>
      <c r="Q33" s="227">
        <v>80000000</v>
      </c>
      <c r="R33" s="26"/>
      <c r="S33" s="210"/>
      <c r="T33" s="101"/>
      <c r="U33" s="101"/>
      <c r="V33" s="101"/>
      <c r="W33" s="117"/>
      <c r="X33" s="101"/>
      <c r="Y33" s="101"/>
      <c r="Z33" s="101"/>
      <c r="AA33" s="101"/>
      <c r="AB33" s="101"/>
      <c r="AC33" s="101"/>
      <c r="AD33" s="213"/>
      <c r="AE33" s="324"/>
      <c r="AF33" s="330"/>
      <c r="AG33" s="330"/>
      <c r="AH33" s="331"/>
      <c r="AI33" s="329"/>
      <c r="AJ33" s="333"/>
      <c r="AK33" s="335"/>
      <c r="AL33" s="330"/>
      <c r="AM33" s="331"/>
      <c r="AN33" s="200"/>
      <c r="AO33" s="203"/>
      <c r="AP33" s="194"/>
      <c r="AQ33" s="194"/>
      <c r="AR33" s="197"/>
    </row>
    <row r="34" spans="1:54" s="3" customFormat="1" ht="25.5" customHeight="1" x14ac:dyDescent="0.25">
      <c r="A34" s="318"/>
      <c r="B34" s="323"/>
      <c r="C34" s="321"/>
      <c r="D34" s="321"/>
      <c r="E34" s="321"/>
      <c r="F34" s="225"/>
      <c r="G34" s="242"/>
      <c r="H34" s="300"/>
      <c r="I34" s="220"/>
      <c r="J34" s="221"/>
      <c r="K34" s="221"/>
      <c r="L34" s="222"/>
      <c r="M34" s="225"/>
      <c r="N34" s="27" t="s">
        <v>53</v>
      </c>
      <c r="O34" s="91">
        <v>0</v>
      </c>
      <c r="P34" s="226">
        <v>0</v>
      </c>
      <c r="Q34" s="227">
        <v>0</v>
      </c>
      <c r="R34" s="26"/>
      <c r="S34" s="211"/>
      <c r="T34" s="101"/>
      <c r="U34" s="101"/>
      <c r="V34" s="101"/>
      <c r="W34" s="117"/>
      <c r="X34" s="101"/>
      <c r="Y34" s="101"/>
      <c r="Z34" s="101"/>
      <c r="AA34" s="101"/>
      <c r="AB34" s="101"/>
      <c r="AC34" s="101"/>
      <c r="AD34" s="213"/>
      <c r="AE34" s="324"/>
      <c r="AF34" s="330"/>
      <c r="AG34" s="330"/>
      <c r="AH34" s="331"/>
      <c r="AI34" s="329"/>
      <c r="AJ34" s="334"/>
      <c r="AK34" s="335"/>
      <c r="AL34" s="330"/>
      <c r="AM34" s="331"/>
      <c r="AN34" s="201"/>
      <c r="AO34" s="204"/>
      <c r="AP34" s="195"/>
      <c r="AQ34" s="195"/>
      <c r="AR34" s="198"/>
    </row>
    <row r="35" spans="1:54" s="3" customFormat="1" ht="12.75" x14ac:dyDescent="0.25">
      <c r="B35" s="28"/>
      <c r="C35" s="28"/>
      <c r="D35" s="28"/>
      <c r="E35" s="28"/>
      <c r="F35" s="28"/>
      <c r="G35" s="28"/>
      <c r="H35" s="28"/>
      <c r="I35" s="88"/>
      <c r="J35" s="88"/>
      <c r="K35" s="88"/>
      <c r="L35" s="88"/>
      <c r="M35" s="29"/>
      <c r="N35" s="28"/>
      <c r="O35" s="30">
        <f>SUM(O14:O34)</f>
        <v>547500000</v>
      </c>
      <c r="P35" s="304">
        <f>SUM(P14:P34)</f>
        <v>547500000</v>
      </c>
      <c r="Q35" s="304"/>
      <c r="R35" s="119">
        <f>SUM(R14:R34)</f>
        <v>43200000</v>
      </c>
      <c r="S35" s="28"/>
      <c r="T35" s="28"/>
      <c r="U35" s="28"/>
      <c r="V35" s="28"/>
      <c r="W35" s="28"/>
      <c r="X35" s="28"/>
      <c r="Y35" s="31"/>
      <c r="Z35" s="31"/>
      <c r="AA35" s="31"/>
      <c r="AB35" s="31"/>
      <c r="AC35" s="31"/>
      <c r="AD35" s="32"/>
      <c r="AE35" s="32"/>
      <c r="AF35" s="32"/>
      <c r="AG35" s="32"/>
      <c r="AH35" s="32"/>
      <c r="AI35" s="32"/>
      <c r="AJ35" s="32"/>
      <c r="AK35" s="32"/>
      <c r="AL35" s="32"/>
      <c r="AM35" s="32"/>
      <c r="AN35" s="243"/>
      <c r="AO35" s="243"/>
      <c r="AP35" s="33"/>
      <c r="AQ35" s="32"/>
      <c r="AR35" s="32"/>
      <c r="AS35" s="32"/>
      <c r="AT35" s="32"/>
      <c r="AU35" s="32"/>
      <c r="AV35" s="32"/>
      <c r="AW35" s="32"/>
      <c r="AX35" s="32"/>
      <c r="AY35" s="32"/>
      <c r="AZ35" s="32"/>
      <c r="BA35" s="32"/>
      <c r="BB35" s="32"/>
    </row>
    <row r="36" spans="1:54" x14ac:dyDescent="0.1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4"/>
      <c r="AE36" s="34"/>
      <c r="AF36" s="34"/>
      <c r="AG36" s="34"/>
      <c r="AH36" s="34"/>
      <c r="AI36" s="34"/>
      <c r="AJ36" s="34"/>
      <c r="AK36" s="34"/>
      <c r="AL36" s="34"/>
      <c r="AM36" s="34"/>
      <c r="AN36" s="35"/>
      <c r="AO36" s="35"/>
      <c r="AP36" s="35"/>
      <c r="AQ36" s="34"/>
      <c r="AR36" s="34"/>
      <c r="AS36" s="34"/>
      <c r="AT36" s="34"/>
      <c r="AU36" s="34"/>
      <c r="AV36" s="34"/>
      <c r="AW36" s="34"/>
      <c r="AX36" s="34"/>
      <c r="AY36" s="34"/>
      <c r="AZ36" s="34"/>
      <c r="BA36" s="34"/>
      <c r="BB36" s="34"/>
    </row>
    <row r="37" spans="1:54" s="37" customFormat="1" x14ac:dyDescent="0.15">
      <c r="A37" s="244" t="s">
        <v>54</v>
      </c>
      <c r="B37" s="251" t="s">
        <v>55</v>
      </c>
      <c r="C37" s="288"/>
      <c r="D37" s="289"/>
      <c r="E37" s="290"/>
      <c r="F37" s="245" t="s">
        <v>56</v>
      </c>
      <c r="G37" s="254" t="s">
        <v>55</v>
      </c>
      <c r="H37" s="255"/>
      <c r="I37" s="260"/>
      <c r="J37" s="261"/>
      <c r="K37" s="262"/>
      <c r="L37" s="244" t="s">
        <v>57</v>
      </c>
      <c r="M37" s="246" t="s">
        <v>55</v>
      </c>
      <c r="N37" s="260"/>
      <c r="O37" s="261"/>
      <c r="P37" s="262"/>
      <c r="Q37" s="247" t="s">
        <v>58</v>
      </c>
      <c r="R37" s="281" t="s">
        <v>59</v>
      </c>
      <c r="S37" s="284" t="s">
        <v>60</v>
      </c>
      <c r="T37" s="284"/>
      <c r="U37" s="284"/>
      <c r="AD37" s="38"/>
      <c r="AE37" s="38"/>
      <c r="AF37" s="38"/>
      <c r="AG37" s="38"/>
      <c r="AH37" s="38"/>
      <c r="AI37" s="38"/>
      <c r="AJ37" s="38"/>
      <c r="AP37" s="39"/>
      <c r="AQ37" s="39"/>
    </row>
    <row r="38" spans="1:54" s="37" customFormat="1" x14ac:dyDescent="0.15">
      <c r="A38" s="244"/>
      <c r="B38" s="252"/>
      <c r="C38" s="291"/>
      <c r="D38" s="292"/>
      <c r="E38" s="293"/>
      <c r="F38" s="245"/>
      <c r="G38" s="256"/>
      <c r="H38" s="257"/>
      <c r="I38" s="263"/>
      <c r="J38" s="264"/>
      <c r="K38" s="265"/>
      <c r="L38" s="244"/>
      <c r="M38" s="246"/>
      <c r="N38" s="263"/>
      <c r="O38" s="264"/>
      <c r="P38" s="265"/>
      <c r="Q38" s="248"/>
      <c r="R38" s="282"/>
      <c r="S38" s="284"/>
      <c r="T38" s="284"/>
      <c r="U38" s="284"/>
      <c r="AD38" s="38"/>
      <c r="AE38" s="38"/>
      <c r="AF38" s="38"/>
      <c r="AG38" s="38"/>
      <c r="AH38" s="38"/>
      <c r="AI38" s="38"/>
      <c r="AJ38" s="38"/>
      <c r="AP38" s="39"/>
      <c r="AQ38" s="39"/>
    </row>
    <row r="39" spans="1:54" s="37" customFormat="1" x14ac:dyDescent="0.15">
      <c r="A39" s="244"/>
      <c r="B39" s="252"/>
      <c r="C39" s="291"/>
      <c r="D39" s="292"/>
      <c r="E39" s="293"/>
      <c r="F39" s="245"/>
      <c r="G39" s="256"/>
      <c r="H39" s="257"/>
      <c r="I39" s="263"/>
      <c r="J39" s="264"/>
      <c r="K39" s="265"/>
      <c r="L39" s="244"/>
      <c r="M39" s="246"/>
      <c r="N39" s="263"/>
      <c r="O39" s="264"/>
      <c r="P39" s="265"/>
      <c r="Q39" s="248"/>
      <c r="R39" s="282"/>
      <c r="S39" s="284"/>
      <c r="T39" s="284"/>
      <c r="U39" s="284"/>
      <c r="AD39" s="38"/>
      <c r="AE39" s="38"/>
      <c r="AF39" s="38"/>
      <c r="AG39" s="38"/>
      <c r="AH39" s="38"/>
      <c r="AI39" s="38"/>
      <c r="AJ39" s="38"/>
      <c r="AP39" s="39"/>
      <c r="AQ39" s="39"/>
    </row>
    <row r="40" spans="1:54" s="37" customFormat="1" x14ac:dyDescent="0.15">
      <c r="A40" s="244"/>
      <c r="B40" s="253"/>
      <c r="C40" s="294"/>
      <c r="D40" s="295"/>
      <c r="E40" s="296"/>
      <c r="F40" s="245"/>
      <c r="G40" s="258"/>
      <c r="H40" s="259"/>
      <c r="I40" s="266"/>
      <c r="J40" s="267"/>
      <c r="K40" s="268"/>
      <c r="L40" s="244"/>
      <c r="M40" s="246"/>
      <c r="N40" s="263"/>
      <c r="O40" s="264"/>
      <c r="P40" s="265"/>
      <c r="Q40" s="248"/>
      <c r="R40" s="282"/>
      <c r="S40" s="284"/>
      <c r="T40" s="284"/>
      <c r="U40" s="284"/>
      <c r="AD40" s="38"/>
      <c r="AE40" s="38"/>
      <c r="AF40" s="38"/>
      <c r="AG40" s="38"/>
      <c r="AH40" s="38"/>
      <c r="AI40" s="38"/>
      <c r="AJ40" s="38"/>
      <c r="AP40" s="39"/>
      <c r="AQ40" s="39"/>
    </row>
    <row r="41" spans="1:54" s="37" customFormat="1" x14ac:dyDescent="0.15">
      <c r="A41" s="244"/>
      <c r="B41" s="36" t="s">
        <v>61</v>
      </c>
      <c r="C41" s="269" t="s">
        <v>247</v>
      </c>
      <c r="D41" s="270"/>
      <c r="E41" s="271"/>
      <c r="F41" s="245"/>
      <c r="G41" s="246" t="s">
        <v>61</v>
      </c>
      <c r="H41" s="246"/>
      <c r="I41" s="307" t="s">
        <v>250</v>
      </c>
      <c r="J41" s="308"/>
      <c r="K41" s="309"/>
      <c r="L41" s="244"/>
      <c r="M41" s="246"/>
      <c r="N41" s="263"/>
      <c r="O41" s="264"/>
      <c r="P41" s="265"/>
      <c r="Q41" s="248"/>
      <c r="R41" s="282"/>
      <c r="S41" s="284"/>
      <c r="T41" s="284"/>
      <c r="U41" s="284"/>
      <c r="AD41" s="277"/>
      <c r="AE41" s="277"/>
      <c r="AF41" s="277"/>
      <c r="AG41" s="277"/>
      <c r="AH41" s="277"/>
      <c r="AI41" s="277"/>
      <c r="AJ41" s="277"/>
      <c r="AP41" s="39"/>
      <c r="AQ41" s="39"/>
    </row>
    <row r="42" spans="1:54" s="37" customFormat="1" x14ac:dyDescent="0.15">
      <c r="A42" s="244"/>
      <c r="B42" s="36" t="s">
        <v>62</v>
      </c>
      <c r="C42" s="272">
        <v>3213580733</v>
      </c>
      <c r="D42" s="273"/>
      <c r="E42" s="274"/>
      <c r="F42" s="245"/>
      <c r="G42" s="246" t="s">
        <v>62</v>
      </c>
      <c r="H42" s="246"/>
      <c r="I42" s="278">
        <v>3144425031</v>
      </c>
      <c r="J42" s="279"/>
      <c r="K42" s="280"/>
      <c r="L42" s="244"/>
      <c r="M42" s="246"/>
      <c r="N42" s="266"/>
      <c r="O42" s="267"/>
      <c r="P42" s="268"/>
      <c r="Q42" s="248"/>
      <c r="R42" s="282"/>
      <c r="S42" s="284"/>
      <c r="T42" s="284"/>
      <c r="U42" s="284"/>
      <c r="AD42" s="277"/>
      <c r="AE42" s="277"/>
      <c r="AF42" s="277"/>
      <c r="AG42" s="277"/>
      <c r="AH42" s="277"/>
      <c r="AI42" s="277"/>
      <c r="AJ42" s="277"/>
      <c r="AP42" s="39"/>
      <c r="AQ42" s="39"/>
    </row>
    <row r="43" spans="1:54" s="37" customFormat="1" ht="16.5" customHeight="1" x14ac:dyDescent="0.25">
      <c r="A43" s="244"/>
      <c r="B43" s="36" t="s">
        <v>63</v>
      </c>
      <c r="C43" s="275" t="s">
        <v>248</v>
      </c>
      <c r="D43" s="273"/>
      <c r="E43" s="274"/>
      <c r="F43" s="245"/>
      <c r="G43" s="246" t="s">
        <v>63</v>
      </c>
      <c r="H43" s="246"/>
      <c r="I43" s="285" t="s">
        <v>251</v>
      </c>
      <c r="J43" s="286"/>
      <c r="K43" s="287"/>
      <c r="L43" s="244"/>
      <c r="M43" s="36" t="s">
        <v>64</v>
      </c>
      <c r="N43" s="297" t="s">
        <v>253</v>
      </c>
      <c r="O43" s="298"/>
      <c r="P43" s="299"/>
      <c r="Q43" s="248"/>
      <c r="R43" s="283"/>
      <c r="S43" s="284"/>
      <c r="T43" s="284"/>
      <c r="U43" s="284"/>
      <c r="AD43" s="277"/>
      <c r="AE43" s="277"/>
      <c r="AF43" s="277"/>
      <c r="AG43" s="277"/>
      <c r="AH43" s="277"/>
      <c r="AI43" s="277"/>
      <c r="AJ43" s="277"/>
    </row>
    <row r="44" spans="1:54" s="37" customFormat="1" x14ac:dyDescent="0.15">
      <c r="A44" s="244"/>
      <c r="B44" s="36" t="s">
        <v>65</v>
      </c>
      <c r="C44" s="272" t="s">
        <v>249</v>
      </c>
      <c r="D44" s="273"/>
      <c r="E44" s="274"/>
      <c r="F44" s="245"/>
      <c r="G44" s="246" t="s">
        <v>65</v>
      </c>
      <c r="H44" s="246"/>
      <c r="I44" s="278" t="s">
        <v>252</v>
      </c>
      <c r="J44" s="279"/>
      <c r="K44" s="280"/>
      <c r="L44" s="244"/>
      <c r="M44" s="36" t="s">
        <v>66</v>
      </c>
      <c r="N44" s="278" t="s">
        <v>73</v>
      </c>
      <c r="O44" s="279"/>
      <c r="P44" s="280"/>
      <c r="Q44" s="248"/>
      <c r="R44" s="40" t="s">
        <v>67</v>
      </c>
      <c r="S44" s="41"/>
      <c r="T44" s="42" t="s">
        <v>68</v>
      </c>
      <c r="U44" s="41"/>
      <c r="AD44" s="277"/>
      <c r="AE44" s="277"/>
      <c r="AF44" s="277"/>
      <c r="AG44" s="277"/>
      <c r="AH44" s="277"/>
      <c r="AI44" s="277"/>
      <c r="AJ44" s="277"/>
    </row>
    <row r="45" spans="1:54" s="37" customFormat="1" ht="12.75" customHeight="1" x14ac:dyDescent="0.15">
      <c r="A45" s="244"/>
      <c r="B45" s="36" t="s">
        <v>69</v>
      </c>
      <c r="C45" s="276">
        <v>44316</v>
      </c>
      <c r="D45" s="273"/>
      <c r="E45" s="274"/>
      <c r="F45" s="245"/>
      <c r="G45" s="246" t="s">
        <v>69</v>
      </c>
      <c r="H45" s="246"/>
      <c r="I45" s="303">
        <v>44316</v>
      </c>
      <c r="J45" s="279"/>
      <c r="K45" s="280"/>
      <c r="L45" s="244"/>
      <c r="M45" s="36" t="s">
        <v>70</v>
      </c>
      <c r="N45" s="303">
        <v>44316</v>
      </c>
      <c r="O45" s="305"/>
      <c r="P45" s="306"/>
      <c r="Q45" s="249"/>
      <c r="R45" s="43" t="s">
        <v>71</v>
      </c>
      <c r="S45" s="41"/>
      <c r="T45" s="42" t="s">
        <v>72</v>
      </c>
      <c r="U45" s="41"/>
      <c r="AD45" s="277"/>
      <c r="AE45" s="277"/>
      <c r="AF45" s="277"/>
      <c r="AG45" s="277"/>
      <c r="AH45" s="277"/>
      <c r="AI45" s="277"/>
      <c r="AJ45" s="277"/>
      <c r="AK45" s="44"/>
      <c r="AL45" s="250"/>
      <c r="AM45" s="250"/>
      <c r="AN45" s="45"/>
    </row>
  </sheetData>
  <sheetProtection algorithmName="SHA-512" hashValue="cQ6xoWEBoIsQMO1wnOEezeCwWfgu2o6RHnIz5Hc3u8CSvpZuVUCnb0xZ0JgNUtGwFD/ZM9A6WdmA/D+05O25kw==" saltValue="/Xg0rPvz0aXZJjaDT5KApQ==" spinCount="100000" sheet="1" formatCells="0" formatColumns="0" formatRows="0" insertColumns="0" insertRows="0" insertHyperlinks="0" deleteColumns="0" deleteRows="0" sort="0" autoFilter="0" pivotTables="0"/>
  <mergeCells count="193">
    <mergeCell ref="AM14:AM28"/>
    <mergeCell ref="AM29:AM31"/>
    <mergeCell ref="AM32:AM34"/>
    <mergeCell ref="AJ14:AJ28"/>
    <mergeCell ref="AJ29:AJ31"/>
    <mergeCell ref="AJ32:AJ34"/>
    <mergeCell ref="AK14:AK28"/>
    <mergeCell ref="AK29:AK31"/>
    <mergeCell ref="AK32:AK34"/>
    <mergeCell ref="AL14:AL28"/>
    <mergeCell ref="AL29:AL31"/>
    <mergeCell ref="AL32:AL34"/>
    <mergeCell ref="AI14:AI28"/>
    <mergeCell ref="AI29:AI31"/>
    <mergeCell ref="AI32:AI34"/>
    <mergeCell ref="AE14:AE28"/>
    <mergeCell ref="AE32:AE34"/>
    <mergeCell ref="AF14:AF28"/>
    <mergeCell ref="AG14:AG28"/>
    <mergeCell ref="AH14:AH28"/>
    <mergeCell ref="AF32:AF34"/>
    <mergeCell ref="AG32:AG34"/>
    <mergeCell ref="AH32:AH34"/>
    <mergeCell ref="AE29:AE31"/>
    <mergeCell ref="AF29:AF31"/>
    <mergeCell ref="AG29:AG31"/>
    <mergeCell ref="AD14:AD28"/>
    <mergeCell ref="V4:V5"/>
    <mergeCell ref="V7:V8"/>
    <mergeCell ref="P15:Q15"/>
    <mergeCell ref="P24:Q24"/>
    <mergeCell ref="P26:Q26"/>
    <mergeCell ref="P14:Q14"/>
    <mergeCell ref="S23:S25"/>
    <mergeCell ref="S26:S28"/>
    <mergeCell ref="S29:S31"/>
    <mergeCell ref="AA11:AC11"/>
    <mergeCell ref="AD11:AH11"/>
    <mergeCell ref="U11:U12"/>
    <mergeCell ref="V11:V12"/>
    <mergeCell ref="W11:W12"/>
    <mergeCell ref="X11:X12"/>
    <mergeCell ref="Y11:Y12"/>
    <mergeCell ref="P29:Q29"/>
    <mergeCell ref="P30:Q30"/>
    <mergeCell ref="A14:A28"/>
    <mergeCell ref="A29:A31"/>
    <mergeCell ref="A32:A34"/>
    <mergeCell ref="C32:C34"/>
    <mergeCell ref="C14:C25"/>
    <mergeCell ref="C26:C31"/>
    <mergeCell ref="D14:D25"/>
    <mergeCell ref="E14:E25"/>
    <mergeCell ref="F14:F25"/>
    <mergeCell ref="D26:D31"/>
    <mergeCell ref="E26:E31"/>
    <mergeCell ref="F26:F31"/>
    <mergeCell ref="D32:D34"/>
    <mergeCell ref="E32:E34"/>
    <mergeCell ref="F32:F34"/>
    <mergeCell ref="B14:B34"/>
    <mergeCell ref="C37:E40"/>
    <mergeCell ref="N37:P42"/>
    <mergeCell ref="N43:P43"/>
    <mergeCell ref="H14:H34"/>
    <mergeCell ref="N21:N22"/>
    <mergeCell ref="M14:M22"/>
    <mergeCell ref="I14:L22"/>
    <mergeCell ref="I45:K45"/>
    <mergeCell ref="P35:Q35"/>
    <mergeCell ref="N44:P44"/>
    <mergeCell ref="N45:P45"/>
    <mergeCell ref="M26:M28"/>
    <mergeCell ref="I26:L28"/>
    <mergeCell ref="I29:L31"/>
    <mergeCell ref="I32:L34"/>
    <mergeCell ref="M29:M31"/>
    <mergeCell ref="P31:Q31"/>
    <mergeCell ref="P32:Q32"/>
    <mergeCell ref="P33:Q33"/>
    <mergeCell ref="P34:Q34"/>
    <mergeCell ref="M32:M34"/>
    <mergeCell ref="I41:K41"/>
    <mergeCell ref="P27:Q27"/>
    <mergeCell ref="P28:Q28"/>
    <mergeCell ref="AD44:AJ44"/>
    <mergeCell ref="G45:H45"/>
    <mergeCell ref="AD45:AJ45"/>
    <mergeCell ref="R37:R43"/>
    <mergeCell ref="S37:U43"/>
    <mergeCell ref="G41:H41"/>
    <mergeCell ref="AD41:AJ41"/>
    <mergeCell ref="G42:H42"/>
    <mergeCell ref="I42:K42"/>
    <mergeCell ref="AD42:AJ42"/>
    <mergeCell ref="G43:H43"/>
    <mergeCell ref="I43:K43"/>
    <mergeCell ref="F11:F12"/>
    <mergeCell ref="G11:G12"/>
    <mergeCell ref="H11:H12"/>
    <mergeCell ref="I11:L12"/>
    <mergeCell ref="M11:M12"/>
    <mergeCell ref="G14:G34"/>
    <mergeCell ref="AN35:AO35"/>
    <mergeCell ref="A37:A45"/>
    <mergeCell ref="F37:F45"/>
    <mergeCell ref="L37:L45"/>
    <mergeCell ref="M37:M42"/>
    <mergeCell ref="Q37:Q45"/>
    <mergeCell ref="AL45:AM45"/>
    <mergeCell ref="B37:B40"/>
    <mergeCell ref="G37:H40"/>
    <mergeCell ref="I37:K40"/>
    <mergeCell ref="C41:E41"/>
    <mergeCell ref="C42:E42"/>
    <mergeCell ref="C43:E43"/>
    <mergeCell ref="C44:E44"/>
    <mergeCell ref="C45:E45"/>
    <mergeCell ref="AD43:AJ43"/>
    <mergeCell ref="G44:H44"/>
    <mergeCell ref="I44:K44"/>
    <mergeCell ref="AR11:AR12"/>
    <mergeCell ref="I13:L13"/>
    <mergeCell ref="P13:Q13"/>
    <mergeCell ref="AI11:AM11"/>
    <mergeCell ref="AO11:AO12"/>
    <mergeCell ref="AP11:AP12"/>
    <mergeCell ref="AQ11:AQ12"/>
    <mergeCell ref="AQ14:AQ34"/>
    <mergeCell ref="AR14:AR34"/>
    <mergeCell ref="AN14:AN34"/>
    <mergeCell ref="AO14:AO34"/>
    <mergeCell ref="AP14:AP34"/>
    <mergeCell ref="S14:S22"/>
    <mergeCell ref="S32:S34"/>
    <mergeCell ref="AH29:AH31"/>
    <mergeCell ref="AD32:AD34"/>
    <mergeCell ref="I23:L25"/>
    <mergeCell ref="M23:M25"/>
    <mergeCell ref="P23:Q23"/>
    <mergeCell ref="P25:Q25"/>
    <mergeCell ref="O16:O22"/>
    <mergeCell ref="P16:Q22"/>
    <mergeCell ref="R16:R22"/>
    <mergeCell ref="AD29:AD31"/>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D11:D12"/>
    <mergeCell ref="E11:E12"/>
    <mergeCell ref="AR3:AX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 ref="R3:S5"/>
    <mergeCell ref="T3:U5"/>
  </mergeCells>
  <phoneticPr fontId="37" type="noConversion"/>
  <hyperlinks>
    <hyperlink ref="C43" r:id="rId1" xr:uid="{8CD2BFE3-ED55-48EE-8320-57E397788413}"/>
    <hyperlink ref="I43" r:id="rId2" xr:uid="{DCBEA25A-FCF5-471B-8F0C-25DBB32EB72A}"/>
  </hyperlinks>
  <pageMargins left="1.1811023622047245" right="0.39370078740157483" top="1.5748031496062993" bottom="0.59055118110236227" header="0.59055118110236227" footer="0.39370078740157483"/>
  <pageSetup paperSize="5" scale="23"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7690-4317-418B-9F95-DD2980521116}">
  <sheetPr>
    <tabColor rgb="FF99FF99"/>
  </sheetPr>
  <dimension ref="A1:AC17"/>
  <sheetViews>
    <sheetView showGridLines="0" topLeftCell="A13" zoomScaleNormal="100" zoomScalePageLayoutView="90" workbookViewId="0">
      <selection activeCell="T7" sqref="T7:U8"/>
    </sheetView>
  </sheetViews>
  <sheetFormatPr baseColWidth="10" defaultRowHeight="12" x14ac:dyDescent="0.2"/>
  <cols>
    <col min="1" max="24" width="5.7109375" style="47" customWidth="1"/>
    <col min="25" max="26" width="8.85546875" style="47" customWidth="1"/>
    <col min="27" max="27" width="13.42578125" style="47" customWidth="1"/>
    <col min="28" max="28" width="10.7109375" style="47" customWidth="1"/>
    <col min="29" max="29" width="9.42578125" style="47" customWidth="1"/>
    <col min="30" max="16384" width="11.42578125" style="47"/>
  </cols>
  <sheetData>
    <row r="1" spans="1:29" ht="12.75" x14ac:dyDescent="0.2">
      <c r="A1" s="350" t="s">
        <v>186</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46"/>
      <c r="AC1" s="46"/>
    </row>
    <row r="2" spans="1:29" x14ac:dyDescent="0.2">
      <c r="A2" s="85"/>
      <c r="B2" s="85"/>
      <c r="C2" s="85"/>
      <c r="D2" s="85"/>
      <c r="E2" s="85"/>
      <c r="F2" s="85"/>
      <c r="G2" s="85"/>
      <c r="H2" s="85"/>
      <c r="I2" s="85"/>
      <c r="J2" s="85"/>
      <c r="K2" s="85"/>
      <c r="L2" s="85"/>
      <c r="M2" s="85"/>
      <c r="N2" s="85"/>
      <c r="O2" s="85"/>
      <c r="P2" s="85"/>
      <c r="Q2" s="85"/>
      <c r="R2" s="85"/>
      <c r="S2" s="85"/>
      <c r="T2" s="85"/>
      <c r="U2" s="85"/>
      <c r="V2" s="86"/>
      <c r="W2" s="86"/>
      <c r="X2" s="86"/>
      <c r="Y2" s="86"/>
      <c r="Z2" s="48"/>
      <c r="AA2" s="49"/>
      <c r="AB2" s="46"/>
      <c r="AC2" s="46"/>
    </row>
    <row r="3" spans="1:29" ht="41.25" customHeight="1" x14ac:dyDescent="0.2">
      <c r="A3" s="349" t="s">
        <v>74</v>
      </c>
      <c r="B3" s="349"/>
      <c r="C3" s="351" t="s">
        <v>188</v>
      </c>
      <c r="D3" s="351"/>
      <c r="E3" s="351"/>
      <c r="F3" s="351"/>
      <c r="G3" s="351"/>
      <c r="H3" s="351"/>
      <c r="I3" s="351"/>
      <c r="J3" s="349" t="s">
        <v>75</v>
      </c>
      <c r="K3" s="349"/>
      <c r="L3" s="352" t="s">
        <v>189</v>
      </c>
      <c r="M3" s="352"/>
      <c r="N3" s="352"/>
      <c r="O3" s="353"/>
      <c r="P3" s="353"/>
      <c r="Q3" s="353"/>
      <c r="R3" s="353"/>
      <c r="S3" s="353"/>
      <c r="T3" s="349" t="s">
        <v>76</v>
      </c>
      <c r="U3" s="349"/>
      <c r="V3" s="345" t="str">
        <f>+'[1]Seg Proy Inv Acumulado'!G7</f>
        <v>I TRIMESTRE</v>
      </c>
      <c r="W3" s="345"/>
      <c r="X3" s="345"/>
      <c r="Y3" s="345"/>
      <c r="Z3" s="345"/>
      <c r="AA3" s="345"/>
    </row>
    <row r="4" spans="1:29" x14ac:dyDescent="0.2">
      <c r="A4" s="60"/>
      <c r="B4" s="60"/>
      <c r="C4" s="60"/>
      <c r="D4" s="61"/>
      <c r="E4" s="61"/>
      <c r="F4" s="60"/>
      <c r="G4" s="60"/>
      <c r="H4" s="60"/>
      <c r="I4" s="60"/>
      <c r="J4" s="60"/>
      <c r="K4" s="60"/>
      <c r="L4" s="61"/>
      <c r="M4" s="61"/>
      <c r="N4" s="61"/>
      <c r="O4" s="61"/>
      <c r="P4" s="61"/>
      <c r="Q4" s="61"/>
      <c r="R4" s="61"/>
      <c r="S4" s="62"/>
      <c r="T4" s="62"/>
      <c r="U4" s="62"/>
      <c r="V4" s="61"/>
      <c r="W4" s="61"/>
      <c r="X4" s="60"/>
      <c r="Y4" s="63"/>
      <c r="Z4" s="54"/>
      <c r="AA4" s="55"/>
    </row>
    <row r="5" spans="1:29" ht="12" customHeight="1" x14ac:dyDescent="0.2">
      <c r="A5" s="349" t="s">
        <v>178</v>
      </c>
      <c r="B5" s="349"/>
      <c r="C5" s="349"/>
      <c r="D5" s="349"/>
      <c r="E5" s="354">
        <v>50</v>
      </c>
      <c r="F5" s="354"/>
      <c r="G5" s="354"/>
      <c r="H5" s="354"/>
      <c r="I5" s="354"/>
      <c r="J5" s="349" t="s">
        <v>179</v>
      </c>
      <c r="K5" s="349"/>
      <c r="L5" s="349"/>
      <c r="M5" s="349"/>
      <c r="N5" s="349"/>
      <c r="O5" s="344" t="s">
        <v>180</v>
      </c>
      <c r="P5" s="344"/>
      <c r="Q5" s="345">
        <v>0</v>
      </c>
      <c r="R5" s="345"/>
      <c r="S5" s="345"/>
      <c r="T5" s="344" t="s">
        <v>180</v>
      </c>
      <c r="U5" s="344"/>
      <c r="V5" s="345">
        <v>0</v>
      </c>
      <c r="W5" s="345"/>
      <c r="X5" s="345"/>
      <c r="Y5" s="336" t="s">
        <v>105</v>
      </c>
      <c r="Z5" s="337"/>
      <c r="AA5" s="338">
        <f>+Z15/E5</f>
        <v>0</v>
      </c>
    </row>
    <row r="6" spans="1:29" ht="12" customHeight="1" x14ac:dyDescent="0.2">
      <c r="A6" s="349"/>
      <c r="B6" s="349"/>
      <c r="C6" s="349"/>
      <c r="D6" s="349"/>
      <c r="E6" s="354"/>
      <c r="F6" s="354"/>
      <c r="G6" s="354"/>
      <c r="H6" s="354"/>
      <c r="I6" s="354"/>
      <c r="J6" s="349"/>
      <c r="K6" s="349"/>
      <c r="L6" s="349"/>
      <c r="M6" s="349"/>
      <c r="N6" s="349"/>
      <c r="O6" s="344"/>
      <c r="P6" s="344"/>
      <c r="Q6" s="345"/>
      <c r="R6" s="345"/>
      <c r="S6" s="345"/>
      <c r="T6" s="344"/>
      <c r="U6" s="344"/>
      <c r="V6" s="345"/>
      <c r="W6" s="345"/>
      <c r="X6" s="345"/>
      <c r="Y6" s="336"/>
      <c r="Z6" s="337"/>
      <c r="AA6" s="338"/>
    </row>
    <row r="7" spans="1:29" ht="12" customHeight="1" x14ac:dyDescent="0.2">
      <c r="A7" s="349"/>
      <c r="B7" s="349"/>
      <c r="C7" s="349"/>
      <c r="D7" s="349"/>
      <c r="E7" s="354"/>
      <c r="F7" s="354"/>
      <c r="G7" s="354"/>
      <c r="H7" s="354"/>
      <c r="I7" s="354"/>
      <c r="J7" s="349"/>
      <c r="K7" s="349"/>
      <c r="L7" s="349"/>
      <c r="M7" s="349"/>
      <c r="N7" s="349"/>
      <c r="O7" s="344" t="s">
        <v>181</v>
      </c>
      <c r="P7" s="344"/>
      <c r="Q7" s="345">
        <v>0</v>
      </c>
      <c r="R7" s="345"/>
      <c r="S7" s="345"/>
      <c r="T7" s="344" t="s">
        <v>181</v>
      </c>
      <c r="U7" s="344"/>
      <c r="V7" s="345">
        <v>0</v>
      </c>
      <c r="W7" s="345"/>
      <c r="X7" s="345"/>
      <c r="Y7" s="336"/>
      <c r="Z7" s="337"/>
      <c r="AA7" s="338"/>
    </row>
    <row r="8" spans="1:29" ht="12" customHeight="1" x14ac:dyDescent="0.2">
      <c r="A8" s="349"/>
      <c r="B8" s="349"/>
      <c r="C8" s="349"/>
      <c r="D8" s="349"/>
      <c r="E8" s="354"/>
      <c r="F8" s="354"/>
      <c r="G8" s="354"/>
      <c r="H8" s="354"/>
      <c r="I8" s="354"/>
      <c r="J8" s="349"/>
      <c r="K8" s="349"/>
      <c r="L8" s="349"/>
      <c r="M8" s="349"/>
      <c r="N8" s="349"/>
      <c r="O8" s="344"/>
      <c r="P8" s="344"/>
      <c r="Q8" s="345"/>
      <c r="R8" s="345"/>
      <c r="S8" s="345"/>
      <c r="T8" s="344"/>
      <c r="U8" s="344"/>
      <c r="V8" s="345"/>
      <c r="W8" s="345"/>
      <c r="X8" s="345"/>
      <c r="Y8" s="336"/>
      <c r="Z8" s="337"/>
      <c r="AA8" s="338"/>
    </row>
    <row r="9" spans="1:29" ht="12" customHeight="1" x14ac:dyDescent="0.2">
      <c r="A9" s="349"/>
      <c r="B9" s="349"/>
      <c r="C9" s="349"/>
      <c r="D9" s="349"/>
      <c r="E9" s="354"/>
      <c r="F9" s="354"/>
      <c r="G9" s="354"/>
      <c r="H9" s="354"/>
      <c r="I9" s="354"/>
      <c r="J9" s="349"/>
      <c r="K9" s="349"/>
      <c r="L9" s="349"/>
      <c r="M9" s="349"/>
      <c r="N9" s="349"/>
      <c r="O9" s="344" t="s">
        <v>182</v>
      </c>
      <c r="P9" s="344"/>
      <c r="Q9" s="345">
        <v>0</v>
      </c>
      <c r="R9" s="345"/>
      <c r="S9" s="345"/>
      <c r="T9" s="344" t="s">
        <v>182</v>
      </c>
      <c r="U9" s="344"/>
      <c r="V9" s="345">
        <v>0</v>
      </c>
      <c r="W9" s="345"/>
      <c r="X9" s="345"/>
      <c r="Y9" s="336"/>
      <c r="Z9" s="337"/>
      <c r="AA9" s="338"/>
    </row>
    <row r="10" spans="1:29" ht="12" customHeight="1" x14ac:dyDescent="0.2">
      <c r="A10" s="349"/>
      <c r="B10" s="349"/>
      <c r="C10" s="349"/>
      <c r="D10" s="349"/>
      <c r="E10" s="354"/>
      <c r="F10" s="354"/>
      <c r="G10" s="354"/>
      <c r="H10" s="354"/>
      <c r="I10" s="354"/>
      <c r="J10" s="349"/>
      <c r="K10" s="349"/>
      <c r="L10" s="349"/>
      <c r="M10" s="349"/>
      <c r="N10" s="349"/>
      <c r="O10" s="344"/>
      <c r="P10" s="344"/>
      <c r="Q10" s="345"/>
      <c r="R10" s="345"/>
      <c r="S10" s="345"/>
      <c r="T10" s="344"/>
      <c r="U10" s="344"/>
      <c r="V10" s="345"/>
      <c r="W10" s="345"/>
      <c r="X10" s="345"/>
      <c r="Y10" s="336"/>
      <c r="Z10" s="337"/>
      <c r="AA10" s="338"/>
    </row>
    <row r="11" spans="1:29" x14ac:dyDescent="0.2">
      <c r="A11" s="50"/>
      <c r="B11" s="50"/>
      <c r="C11" s="50"/>
      <c r="D11" s="51"/>
      <c r="E11" s="51"/>
      <c r="F11" s="50"/>
      <c r="G11" s="50"/>
      <c r="H11" s="50"/>
      <c r="I11" s="50"/>
      <c r="J11" s="50"/>
      <c r="K11" s="50"/>
      <c r="L11" s="51"/>
      <c r="M11" s="51"/>
      <c r="N11" s="51"/>
      <c r="O11" s="51"/>
      <c r="P11" s="51"/>
      <c r="Q11" s="51"/>
      <c r="R11" s="51"/>
      <c r="S11" s="52"/>
      <c r="T11" s="52"/>
      <c r="U11" s="52"/>
      <c r="V11" s="51"/>
      <c r="W11" s="51"/>
      <c r="X11" s="50"/>
      <c r="Y11" s="53"/>
      <c r="Z11" s="54"/>
      <c r="AA11" s="55"/>
    </row>
    <row r="12" spans="1:29" x14ac:dyDescent="0.2">
      <c r="A12" s="355" t="s">
        <v>77</v>
      </c>
      <c r="B12" s="355"/>
      <c r="C12" s="355"/>
      <c r="D12" s="355"/>
      <c r="E12" s="355"/>
      <c r="F12" s="355"/>
      <c r="G12" s="355"/>
      <c r="H12" s="355"/>
      <c r="I12" s="355" t="s">
        <v>78</v>
      </c>
      <c r="J12" s="355"/>
      <c r="K12" s="355"/>
      <c r="L12" s="355" t="s">
        <v>79</v>
      </c>
      <c r="M12" s="355"/>
      <c r="N12" s="355"/>
      <c r="O12" s="355"/>
      <c r="P12" s="355"/>
      <c r="Q12" s="355"/>
      <c r="R12" s="355"/>
      <c r="S12" s="355"/>
      <c r="T12" s="355"/>
      <c r="U12" s="355"/>
      <c r="V12" s="355"/>
      <c r="W12" s="355"/>
      <c r="X12" s="355"/>
      <c r="Y12" s="339" t="s">
        <v>80</v>
      </c>
      <c r="Z12" s="340"/>
      <c r="AA12" s="79" t="s">
        <v>184</v>
      </c>
      <c r="AB12" s="46"/>
      <c r="AC12" s="46"/>
    </row>
    <row r="13" spans="1:29" ht="66" customHeight="1" x14ac:dyDescent="0.2">
      <c r="A13" s="356" t="s">
        <v>81</v>
      </c>
      <c r="B13" s="356" t="s">
        <v>82</v>
      </c>
      <c r="C13" s="356" t="s">
        <v>83</v>
      </c>
      <c r="D13" s="356" t="s">
        <v>84</v>
      </c>
      <c r="E13" s="356" t="s">
        <v>85</v>
      </c>
      <c r="F13" s="356" t="s">
        <v>86</v>
      </c>
      <c r="G13" s="346" t="s">
        <v>87</v>
      </c>
      <c r="H13" s="356" t="s">
        <v>88</v>
      </c>
      <c r="I13" s="356" t="s">
        <v>89</v>
      </c>
      <c r="J13" s="346" t="s">
        <v>87</v>
      </c>
      <c r="K13" s="356" t="s">
        <v>90</v>
      </c>
      <c r="L13" s="356" t="s">
        <v>91</v>
      </c>
      <c r="M13" s="356" t="s">
        <v>92</v>
      </c>
      <c r="N13" s="356" t="s">
        <v>93</v>
      </c>
      <c r="O13" s="356" t="s">
        <v>94</v>
      </c>
      <c r="P13" s="356" t="s">
        <v>95</v>
      </c>
      <c r="Q13" s="356" t="s">
        <v>96</v>
      </c>
      <c r="R13" s="356" t="s">
        <v>97</v>
      </c>
      <c r="S13" s="356" t="s">
        <v>98</v>
      </c>
      <c r="T13" s="356" t="s">
        <v>99</v>
      </c>
      <c r="U13" s="356" t="s">
        <v>100</v>
      </c>
      <c r="V13" s="356" t="s">
        <v>101</v>
      </c>
      <c r="W13" s="356" t="s">
        <v>102</v>
      </c>
      <c r="X13" s="346" t="s">
        <v>87</v>
      </c>
      <c r="Y13" s="347" t="s">
        <v>103</v>
      </c>
      <c r="Z13" s="348" t="s">
        <v>104</v>
      </c>
      <c r="AA13" s="341"/>
      <c r="AB13" s="46"/>
      <c r="AC13" s="46"/>
    </row>
    <row r="14" spans="1:29" ht="60" customHeight="1" x14ac:dyDescent="0.2">
      <c r="A14" s="356"/>
      <c r="B14" s="356"/>
      <c r="C14" s="356"/>
      <c r="D14" s="356"/>
      <c r="E14" s="356"/>
      <c r="F14" s="356"/>
      <c r="G14" s="346"/>
      <c r="H14" s="356"/>
      <c r="I14" s="356"/>
      <c r="J14" s="346"/>
      <c r="K14" s="356"/>
      <c r="L14" s="356"/>
      <c r="M14" s="356"/>
      <c r="N14" s="356"/>
      <c r="O14" s="356"/>
      <c r="P14" s="356"/>
      <c r="Q14" s="356"/>
      <c r="R14" s="356"/>
      <c r="S14" s="356"/>
      <c r="T14" s="356"/>
      <c r="U14" s="356"/>
      <c r="V14" s="356"/>
      <c r="W14" s="356"/>
      <c r="X14" s="346"/>
      <c r="Y14" s="347"/>
      <c r="Z14" s="348"/>
      <c r="AA14" s="342"/>
      <c r="AB14" s="46"/>
      <c r="AC14" s="46"/>
    </row>
    <row r="15" spans="1:29" ht="171.75" customHeight="1" x14ac:dyDescent="0.2">
      <c r="A15" s="80">
        <v>0</v>
      </c>
      <c r="B15" s="80"/>
      <c r="C15" s="81">
        <v>0</v>
      </c>
      <c r="D15" s="81">
        <v>0</v>
      </c>
      <c r="E15" s="81">
        <v>0</v>
      </c>
      <c r="F15" s="80">
        <v>0</v>
      </c>
      <c r="G15" s="80">
        <f>SUM(A15:F15)</f>
        <v>0</v>
      </c>
      <c r="H15" s="82">
        <f>(A15+C15+D15+E15+F15+G15)</f>
        <v>0</v>
      </c>
      <c r="I15" s="80">
        <v>0</v>
      </c>
      <c r="J15" s="80">
        <f>SUM(H15:I15)</f>
        <v>0</v>
      </c>
      <c r="K15" s="82">
        <f>(I15+J15)</f>
        <v>0</v>
      </c>
      <c r="L15" s="80">
        <v>0</v>
      </c>
      <c r="M15" s="80">
        <v>0</v>
      </c>
      <c r="N15" s="80">
        <v>0</v>
      </c>
      <c r="O15" s="80">
        <v>0</v>
      </c>
      <c r="P15" s="80">
        <v>0</v>
      </c>
      <c r="Q15" s="80">
        <v>0</v>
      </c>
      <c r="R15" s="80">
        <v>0</v>
      </c>
      <c r="S15" s="80">
        <v>0</v>
      </c>
      <c r="T15" s="80">
        <v>0</v>
      </c>
      <c r="U15" s="80">
        <v>0</v>
      </c>
      <c r="V15" s="80">
        <v>0</v>
      </c>
      <c r="W15" s="80">
        <v>0</v>
      </c>
      <c r="X15" s="80">
        <f>SUM(K15:W15)</f>
        <v>0</v>
      </c>
      <c r="Y15" s="83">
        <f>+J15</f>
        <v>0</v>
      </c>
      <c r="Z15" s="84">
        <f>+Y15+Q5+Q7+Q9+V5+V7+V9</f>
        <v>0</v>
      </c>
      <c r="AA15" s="343"/>
      <c r="AB15" s="46"/>
      <c r="AC15" s="46"/>
    </row>
    <row r="16" spans="1:29" x14ac:dyDescent="0.2">
      <c r="A16" s="46"/>
      <c r="B16" s="46"/>
      <c r="C16" s="46"/>
      <c r="D16" s="46"/>
      <c r="E16" s="46"/>
      <c r="F16" s="56"/>
      <c r="G16" s="56"/>
      <c r="H16" s="56"/>
      <c r="I16" s="56"/>
      <c r="J16" s="56"/>
      <c r="K16" s="56"/>
      <c r="L16" s="56"/>
      <c r="M16" s="56"/>
      <c r="N16" s="56"/>
      <c r="O16" s="56"/>
      <c r="P16" s="56"/>
      <c r="Q16" s="56"/>
      <c r="R16" s="56"/>
      <c r="S16" s="57"/>
      <c r="T16" s="57"/>
      <c r="U16" s="57"/>
      <c r="V16" s="57"/>
      <c r="W16" s="46"/>
      <c r="X16" s="46"/>
      <c r="Y16" s="46"/>
      <c r="Z16" s="46"/>
      <c r="AA16" s="46"/>
      <c r="AB16" s="46"/>
      <c r="AC16" s="46"/>
    </row>
    <row r="17" spans="1:26" x14ac:dyDescent="0.2">
      <c r="A17" s="58"/>
      <c r="B17" s="58"/>
      <c r="C17" s="59"/>
      <c r="D17" s="46"/>
      <c r="E17" s="46"/>
      <c r="F17" s="46"/>
      <c r="G17" s="46"/>
      <c r="H17" s="46"/>
      <c r="I17" s="46"/>
      <c r="J17" s="46"/>
      <c r="K17" s="46"/>
      <c r="L17" s="46"/>
      <c r="M17" s="46"/>
      <c r="N17" s="46"/>
      <c r="O17" s="46"/>
      <c r="P17" s="46"/>
      <c r="Q17" s="46"/>
      <c r="R17" s="46"/>
      <c r="S17" s="357"/>
      <c r="T17" s="357"/>
      <c r="U17" s="357"/>
      <c r="V17" s="357"/>
      <c r="W17" s="357"/>
      <c r="X17" s="46"/>
      <c r="Y17" s="46"/>
      <c r="Z17" s="46"/>
    </row>
  </sheetData>
  <mergeCells count="56">
    <mergeCell ref="S17:W17"/>
    <mergeCell ref="S13:S14"/>
    <mergeCell ref="T13:T14"/>
    <mergeCell ref="U13:U14"/>
    <mergeCell ref="V13:V14"/>
    <mergeCell ref="W13:W14"/>
    <mergeCell ref="M13:M14"/>
    <mergeCell ref="N13:N14"/>
    <mergeCell ref="O13:O14"/>
    <mergeCell ref="P13:P14"/>
    <mergeCell ref="Q13:Q14"/>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Y5:Z10"/>
    <mergeCell ref="AA5:AA10"/>
    <mergeCell ref="Y12:Z12"/>
    <mergeCell ref="AA13:AA15"/>
    <mergeCell ref="T5:U6"/>
    <mergeCell ref="V5:X6"/>
    <mergeCell ref="T7:U8"/>
    <mergeCell ref="V7:X8"/>
    <mergeCell ref="T9:U10"/>
    <mergeCell ref="V9:X10"/>
    <mergeCell ref="X13:X14"/>
    <mergeCell ref="Y13:Y14"/>
    <mergeCell ref="Z13:Z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2B87-3540-4D08-B2C1-35A48A11F0C4}">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3" bestFit="1" customWidth="1"/>
    <col min="2" max="2" width="38.42578125" style="71" customWidth="1"/>
    <col min="3" max="3" width="91.85546875" style="67" customWidth="1"/>
    <col min="4" max="16384" width="3" style="64"/>
  </cols>
  <sheetData>
    <row r="3" spans="1:3" x14ac:dyDescent="0.25">
      <c r="A3" s="358" t="s">
        <v>17</v>
      </c>
      <c r="B3" s="358"/>
      <c r="C3" s="358"/>
    </row>
    <row r="4" spans="1:3" s="68" customFormat="1" ht="36.75" customHeight="1" x14ac:dyDescent="0.25">
      <c r="A4" s="65">
        <v>1</v>
      </c>
      <c r="B4" s="66" t="s">
        <v>106</v>
      </c>
      <c r="C4" s="67" t="s">
        <v>107</v>
      </c>
    </row>
    <row r="5" spans="1:3" s="68" customFormat="1" ht="51" customHeight="1" x14ac:dyDescent="0.25">
      <c r="A5" s="65">
        <v>2</v>
      </c>
      <c r="B5" s="69" t="s">
        <v>108</v>
      </c>
      <c r="C5" s="70" t="s">
        <v>109</v>
      </c>
    </row>
    <row r="6" spans="1:3" s="68" customFormat="1" ht="35.25" customHeight="1" x14ac:dyDescent="0.25">
      <c r="A6" s="65">
        <v>3</v>
      </c>
      <c r="B6" s="66" t="s">
        <v>110</v>
      </c>
      <c r="C6" s="67" t="s">
        <v>111</v>
      </c>
    </row>
    <row r="7" spans="1:3" s="68" customFormat="1" ht="26.1" customHeight="1" x14ac:dyDescent="0.25">
      <c r="A7" s="65">
        <v>4</v>
      </c>
      <c r="B7" s="69" t="s">
        <v>112</v>
      </c>
      <c r="C7" s="70" t="s">
        <v>113</v>
      </c>
    </row>
    <row r="8" spans="1:3" s="68" customFormat="1" ht="37.5" customHeight="1" x14ac:dyDescent="0.25">
      <c r="A8" s="65">
        <v>5</v>
      </c>
      <c r="B8" s="66" t="s">
        <v>114</v>
      </c>
      <c r="C8" s="67" t="s">
        <v>115</v>
      </c>
    </row>
    <row r="9" spans="1:3" s="68" customFormat="1" ht="35.25" customHeight="1" x14ac:dyDescent="0.25">
      <c r="A9" s="65">
        <v>6</v>
      </c>
      <c r="B9" s="69" t="s">
        <v>116</v>
      </c>
      <c r="C9" s="70" t="s">
        <v>117</v>
      </c>
    </row>
    <row r="10" spans="1:3" s="68" customFormat="1" ht="26.1" customHeight="1" x14ac:dyDescent="0.25">
      <c r="A10" s="65">
        <v>7</v>
      </c>
      <c r="B10" s="66" t="s">
        <v>118</v>
      </c>
      <c r="C10" s="67" t="s">
        <v>119</v>
      </c>
    </row>
    <row r="11" spans="1:3" s="68" customFormat="1" ht="26.1" customHeight="1" x14ac:dyDescent="0.25">
      <c r="A11" s="65">
        <v>8</v>
      </c>
      <c r="B11" s="69" t="s">
        <v>120</v>
      </c>
      <c r="C11" s="70" t="s">
        <v>176</v>
      </c>
    </row>
    <row r="12" spans="1:3" s="68" customFormat="1" ht="26.1" customHeight="1" x14ac:dyDescent="0.25">
      <c r="A12" s="358" t="s">
        <v>121</v>
      </c>
      <c r="B12" s="358"/>
      <c r="C12" s="358"/>
    </row>
    <row r="13" spans="1:3" s="68" customFormat="1" ht="26.1" customHeight="1" x14ac:dyDescent="0.25">
      <c r="A13" s="65">
        <v>9</v>
      </c>
      <c r="B13" s="66" t="s">
        <v>122</v>
      </c>
      <c r="C13" s="67" t="s">
        <v>123</v>
      </c>
    </row>
    <row r="14" spans="1:3" ht="26.1" customHeight="1" x14ac:dyDescent="0.25">
      <c r="A14" s="65">
        <v>10</v>
      </c>
      <c r="B14" s="69" t="s">
        <v>124</v>
      </c>
      <c r="C14" s="70" t="s">
        <v>125</v>
      </c>
    </row>
    <row r="15" spans="1:3" ht="33" customHeight="1" x14ac:dyDescent="0.25">
      <c r="A15" s="65">
        <v>11</v>
      </c>
      <c r="B15" s="66" t="s">
        <v>126</v>
      </c>
      <c r="C15" s="67" t="s">
        <v>127</v>
      </c>
    </row>
    <row r="16" spans="1:3" ht="26.1" customHeight="1" x14ac:dyDescent="0.25">
      <c r="A16" s="65">
        <v>12</v>
      </c>
      <c r="B16" s="69" t="s">
        <v>128</v>
      </c>
      <c r="C16" s="70" t="s">
        <v>129</v>
      </c>
    </row>
    <row r="17" spans="1:3" ht="26.1" customHeight="1" x14ac:dyDescent="0.25">
      <c r="A17" s="65">
        <v>13</v>
      </c>
      <c r="B17" s="66" t="s">
        <v>130</v>
      </c>
      <c r="C17" s="67" t="s">
        <v>131</v>
      </c>
    </row>
    <row r="18" spans="1:3" ht="26.1" customHeight="1" x14ac:dyDescent="0.25">
      <c r="A18" s="65">
        <v>14</v>
      </c>
      <c r="B18" s="69" t="s">
        <v>132</v>
      </c>
      <c r="C18" s="70" t="s">
        <v>133</v>
      </c>
    </row>
    <row r="19" spans="1:3" ht="24.75" customHeight="1" x14ac:dyDescent="0.25">
      <c r="A19" s="65">
        <v>15</v>
      </c>
      <c r="B19" s="66" t="s">
        <v>134</v>
      </c>
      <c r="C19" s="67" t="s">
        <v>135</v>
      </c>
    </row>
    <row r="20" spans="1:3" ht="24.75" customHeight="1" x14ac:dyDescent="0.25">
      <c r="A20" s="358" t="s">
        <v>18</v>
      </c>
      <c r="B20" s="358"/>
      <c r="C20" s="358"/>
    </row>
    <row r="21" spans="1:3" ht="26.1" customHeight="1" x14ac:dyDescent="0.25">
      <c r="A21" s="65">
        <v>16</v>
      </c>
      <c r="B21" s="69" t="s">
        <v>136</v>
      </c>
      <c r="C21" s="70" t="s">
        <v>137</v>
      </c>
    </row>
    <row r="22" spans="1:3" ht="26.1" customHeight="1" x14ac:dyDescent="0.25">
      <c r="A22" s="65">
        <v>17</v>
      </c>
      <c r="B22" s="66" t="s">
        <v>138</v>
      </c>
      <c r="C22" s="67" t="s">
        <v>139</v>
      </c>
    </row>
    <row r="23" spans="1:3" ht="26.1" customHeight="1" x14ac:dyDescent="0.25">
      <c r="A23" s="65">
        <v>18</v>
      </c>
      <c r="B23" s="69" t="s">
        <v>140</v>
      </c>
      <c r="C23" s="70" t="s">
        <v>141</v>
      </c>
    </row>
    <row r="24" spans="1:3" ht="26.1" customHeight="1" x14ac:dyDescent="0.25">
      <c r="A24" s="65">
        <v>19</v>
      </c>
      <c r="B24" s="66" t="s">
        <v>142</v>
      </c>
      <c r="C24" s="67" t="s">
        <v>143</v>
      </c>
    </row>
    <row r="25" spans="1:3" ht="26.1" customHeight="1" x14ac:dyDescent="0.25">
      <c r="A25" s="65">
        <v>20</v>
      </c>
      <c r="B25" s="69" t="s">
        <v>144</v>
      </c>
      <c r="C25" s="70" t="s">
        <v>145</v>
      </c>
    </row>
    <row r="26" spans="1:3" ht="26.1" customHeight="1" x14ac:dyDescent="0.25">
      <c r="A26" s="65">
        <v>21</v>
      </c>
      <c r="B26" s="66" t="s">
        <v>146</v>
      </c>
      <c r="C26" s="67" t="s">
        <v>147</v>
      </c>
    </row>
    <row r="27" spans="1:3" ht="24" customHeight="1" x14ac:dyDescent="0.25">
      <c r="A27" s="65">
        <v>22</v>
      </c>
      <c r="B27" s="69" t="s">
        <v>148</v>
      </c>
      <c r="C27" s="70" t="s">
        <v>149</v>
      </c>
    </row>
    <row r="28" spans="1:3" ht="28.5" customHeight="1" x14ac:dyDescent="0.25">
      <c r="A28" s="65">
        <v>23</v>
      </c>
      <c r="B28" s="66" t="s">
        <v>45</v>
      </c>
      <c r="C28" s="67" t="s">
        <v>150</v>
      </c>
    </row>
    <row r="29" spans="1:3" ht="25.5" customHeight="1" x14ac:dyDescent="0.25">
      <c r="A29" s="65">
        <v>24</v>
      </c>
      <c r="B29" s="69" t="s">
        <v>46</v>
      </c>
      <c r="C29" s="70" t="s">
        <v>151</v>
      </c>
    </row>
    <row r="30" spans="1:3" ht="20.25" customHeight="1" x14ac:dyDescent="0.25">
      <c r="A30" s="65">
        <v>25</v>
      </c>
      <c r="B30" s="66" t="s">
        <v>152</v>
      </c>
      <c r="C30" s="67" t="s">
        <v>153</v>
      </c>
    </row>
    <row r="31" spans="1:3" ht="20.25" customHeight="1" x14ac:dyDescent="0.25">
      <c r="A31" s="358" t="s">
        <v>20</v>
      </c>
      <c r="B31" s="358"/>
      <c r="C31" s="358"/>
    </row>
    <row r="32" spans="1:3" x14ac:dyDescent="0.25">
      <c r="A32" s="65">
        <v>26</v>
      </c>
      <c r="B32" s="69" t="s">
        <v>154</v>
      </c>
      <c r="C32" s="70" t="s">
        <v>155</v>
      </c>
    </row>
    <row r="33" spans="1:3" x14ac:dyDescent="0.25">
      <c r="A33" s="65">
        <v>27</v>
      </c>
      <c r="B33" s="71" t="s">
        <v>49</v>
      </c>
      <c r="C33" s="67" t="s">
        <v>113</v>
      </c>
    </row>
    <row r="34" spans="1:3" x14ac:dyDescent="0.25">
      <c r="A34" s="65">
        <v>28</v>
      </c>
      <c r="B34" s="72" t="s">
        <v>124</v>
      </c>
      <c r="C34" s="70" t="s">
        <v>156</v>
      </c>
    </row>
    <row r="35" spans="1:3" x14ac:dyDescent="0.25">
      <c r="A35" s="65">
        <v>29</v>
      </c>
      <c r="B35" s="71" t="s">
        <v>157</v>
      </c>
      <c r="C35" s="67" t="s">
        <v>158</v>
      </c>
    </row>
    <row r="36" spans="1:3" x14ac:dyDescent="0.25">
      <c r="A36" s="65">
        <v>30</v>
      </c>
      <c r="B36" s="72" t="s">
        <v>159</v>
      </c>
      <c r="C36" s="70" t="s">
        <v>160</v>
      </c>
    </row>
    <row r="37" spans="1:3" x14ac:dyDescent="0.25">
      <c r="A37" s="65">
        <v>31</v>
      </c>
      <c r="B37" s="66" t="s">
        <v>161</v>
      </c>
      <c r="C37" s="67" t="s">
        <v>155</v>
      </c>
    </row>
    <row r="38" spans="1:3" x14ac:dyDescent="0.25">
      <c r="A38" s="65">
        <v>32</v>
      </c>
      <c r="B38" s="72" t="s">
        <v>49</v>
      </c>
      <c r="C38" s="70" t="s">
        <v>113</v>
      </c>
    </row>
    <row r="39" spans="1:3" x14ac:dyDescent="0.25">
      <c r="A39" s="65">
        <v>33</v>
      </c>
      <c r="B39" s="71" t="s">
        <v>124</v>
      </c>
      <c r="C39" s="67" t="s">
        <v>156</v>
      </c>
    </row>
    <row r="40" spans="1:3" x14ac:dyDescent="0.25">
      <c r="A40" s="65">
        <v>34</v>
      </c>
      <c r="B40" s="72" t="s">
        <v>157</v>
      </c>
      <c r="C40" s="70" t="s">
        <v>158</v>
      </c>
    </row>
    <row r="41" spans="1:3" x14ac:dyDescent="0.25">
      <c r="A41" s="65">
        <v>35</v>
      </c>
      <c r="B41" s="71" t="s">
        <v>159</v>
      </c>
      <c r="C41" s="67" t="s">
        <v>162</v>
      </c>
    </row>
    <row r="42" spans="1:3" x14ac:dyDescent="0.25">
      <c r="A42" s="358" t="s">
        <v>163</v>
      </c>
      <c r="B42" s="358"/>
      <c r="C42" s="358"/>
    </row>
    <row r="43" spans="1:3" ht="32.25" customHeight="1" x14ac:dyDescent="0.25">
      <c r="A43" s="65">
        <v>36</v>
      </c>
      <c r="B43" s="69" t="s">
        <v>164</v>
      </c>
      <c r="C43" s="70" t="s">
        <v>165</v>
      </c>
    </row>
    <row r="44" spans="1:3" x14ac:dyDescent="0.25">
      <c r="A44" s="358" t="s">
        <v>22</v>
      </c>
      <c r="B44" s="358"/>
      <c r="C44" s="358"/>
    </row>
    <row r="45" spans="1:3" ht="30" x14ac:dyDescent="0.25">
      <c r="A45" s="65">
        <v>37</v>
      </c>
      <c r="B45" s="66" t="s">
        <v>166</v>
      </c>
      <c r="C45" s="67" t="s">
        <v>167</v>
      </c>
    </row>
    <row r="46" spans="1:3" ht="24.75" customHeight="1" x14ac:dyDescent="0.25">
      <c r="A46" s="65">
        <v>38</v>
      </c>
      <c r="B46" s="69" t="s">
        <v>168</v>
      </c>
      <c r="C46" s="70" t="s">
        <v>169</v>
      </c>
    </row>
    <row r="47" spans="1:3" ht="33.75" customHeight="1" x14ac:dyDescent="0.25">
      <c r="A47" s="65">
        <v>39</v>
      </c>
      <c r="B47" s="66" t="s">
        <v>170</v>
      </c>
      <c r="C47" s="67" t="s">
        <v>171</v>
      </c>
    </row>
    <row r="48" spans="1:3" ht="30" x14ac:dyDescent="0.25">
      <c r="A48" s="65">
        <v>40</v>
      </c>
      <c r="B48" s="69" t="s">
        <v>172</v>
      </c>
      <c r="C48" s="70" t="s">
        <v>173</v>
      </c>
    </row>
    <row r="49" spans="1:4" ht="30" x14ac:dyDescent="0.25">
      <c r="A49" s="65">
        <v>41</v>
      </c>
      <c r="B49" s="76" t="s">
        <v>174</v>
      </c>
      <c r="C49" s="77" t="s">
        <v>175</v>
      </c>
      <c r="D49" s="78"/>
    </row>
    <row r="50" spans="1:4" x14ac:dyDescent="0.25">
      <c r="A50" s="358" t="s">
        <v>185</v>
      </c>
      <c r="B50" s="358"/>
      <c r="C50" s="358"/>
      <c r="D50" s="78"/>
    </row>
    <row r="51" spans="1:4" ht="43.5" customHeight="1" x14ac:dyDescent="0.25">
      <c r="A51" s="65">
        <v>42</v>
      </c>
      <c r="B51" s="69" t="s">
        <v>183</v>
      </c>
      <c r="C51" s="70" t="s">
        <v>187</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70731-340C-4329-897C-F3B3F26B5264}">
  <ds:schemaRef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22ef4ef0-7d28-43e9-b597-d882ef352c37"/>
    <ds:schemaRef ds:uri="http://schemas.microsoft.com/office/2006/metadata/properties"/>
  </ds:schemaRefs>
</ds:datastoreItem>
</file>

<file path=customXml/itemProps2.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EB4C28-3B0E-4997-AEC2-CF492CD5DA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2020-05-28T23:53:00Z</cp:lastPrinted>
  <dcterms:created xsi:type="dcterms:W3CDTF">2016-07-08T14:51:09Z</dcterms:created>
  <dcterms:modified xsi:type="dcterms:W3CDTF">2021-06-08T19:44:32Z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